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57" i="1"/>
  <c r="G828"/>
  <c r="G303" l="1"/>
  <c r="G131"/>
  <c r="G152"/>
  <c r="G513"/>
  <c r="G784" l="1"/>
  <c r="G134"/>
  <c r="G622"/>
  <c r="G150" l="1"/>
  <c r="G313"/>
  <c r="G148"/>
  <c r="G465"/>
  <c r="G163"/>
  <c r="G519"/>
  <c r="G813"/>
  <c r="G788"/>
  <c r="G135"/>
  <c r="G700"/>
  <c r="G132"/>
  <c r="G673"/>
  <c r="G581"/>
  <c r="G129"/>
  <c r="G563"/>
  <c r="G142"/>
  <c r="G311"/>
  <c r="G168"/>
  <c r="G167" s="1"/>
  <c r="G166"/>
  <c r="G165" s="1"/>
  <c r="G164"/>
  <c r="G161"/>
  <c r="G159"/>
  <c r="G158"/>
  <c r="G155"/>
  <c r="G154" s="1"/>
  <c r="G153"/>
  <c r="G151"/>
  <c r="G149"/>
  <c r="G146"/>
  <c r="G145" s="1"/>
  <c r="G144"/>
  <c r="G143" s="1"/>
  <c r="G141"/>
  <c r="G139"/>
  <c r="G138" s="1"/>
  <c r="G137"/>
  <c r="G136" s="1"/>
  <c r="G130"/>
  <c r="G128"/>
  <c r="G127"/>
  <c r="G125"/>
  <c r="G124"/>
  <c r="G123"/>
  <c r="G121"/>
  <c r="G120" s="1"/>
  <c r="G82"/>
  <c r="G80"/>
  <c r="G76"/>
  <c r="G70"/>
  <c r="G67"/>
  <c r="G64"/>
  <c r="G61"/>
  <c r="G119"/>
  <c r="G118"/>
  <c r="G117"/>
  <c r="G116"/>
  <c r="G115"/>
  <c r="G511"/>
  <c r="G507"/>
  <c r="G504"/>
  <c r="G498"/>
  <c r="G450"/>
  <c r="G353"/>
  <c r="G760"/>
  <c r="G736"/>
  <c r="G654"/>
  <c r="G598"/>
  <c r="G780"/>
  <c r="G777"/>
  <c r="G771"/>
  <c r="G832"/>
  <c r="G830"/>
  <c r="G811"/>
  <c r="G806"/>
  <c r="G803"/>
  <c r="G797"/>
  <c r="G758"/>
  <c r="G754"/>
  <c r="G751"/>
  <c r="G745"/>
  <c r="G734"/>
  <c r="G731"/>
  <c r="G727"/>
  <c r="G723"/>
  <c r="G717"/>
  <c r="G702"/>
  <c r="G696"/>
  <c r="G693"/>
  <c r="G687"/>
  <c r="G677"/>
  <c r="G670"/>
  <c r="G664"/>
  <c r="G652"/>
  <c r="G650"/>
  <c r="G646"/>
  <c r="G643"/>
  <c r="G637"/>
  <c r="G630"/>
  <c r="G626"/>
  <c r="G624"/>
  <c r="G618"/>
  <c r="G614"/>
  <c r="G608"/>
  <c r="G596"/>
  <c r="G594"/>
  <c r="G592"/>
  <c r="G579"/>
  <c r="G576"/>
  <c r="G574"/>
  <c r="G572"/>
  <c r="G570"/>
  <c r="G559"/>
  <c r="G553"/>
  <c r="G463"/>
  <c r="G461"/>
  <c r="G455"/>
  <c r="G444"/>
  <c r="G468"/>
  <c r="G404"/>
  <c r="G402"/>
  <c r="G398"/>
  <c r="G395"/>
  <c r="G389"/>
  <c r="G373"/>
  <c r="G370"/>
  <c r="G364"/>
  <c r="G379"/>
  <c r="G377"/>
  <c r="G356"/>
  <c r="G350"/>
  <c r="G347"/>
  <c r="G343"/>
  <c r="G340"/>
  <c r="G338"/>
  <c r="G332"/>
  <c r="G320"/>
  <c r="G308"/>
  <c r="G300"/>
  <c r="G294"/>
  <c r="G160"/>
  <c r="G521" l="1"/>
  <c r="G126"/>
  <c r="G790"/>
  <c r="G815"/>
  <c r="G835"/>
  <c r="G470"/>
  <c r="G680"/>
  <c r="G147"/>
  <c r="G60"/>
  <c r="G85" s="1"/>
  <c r="G156"/>
  <c r="G162"/>
  <c r="G322"/>
  <c r="G406"/>
  <c r="G632"/>
  <c r="G704"/>
  <c r="G133"/>
  <c r="G762"/>
  <c r="G114"/>
  <c r="G122"/>
  <c r="G140"/>
  <c r="G358"/>
  <c r="G381"/>
  <c r="G600"/>
  <c r="G656"/>
  <c r="G738"/>
  <c r="G817" l="1"/>
  <c r="G838" s="1"/>
  <c r="G169"/>
</calcChain>
</file>

<file path=xl/sharedStrings.xml><?xml version="1.0" encoding="utf-8"?>
<sst xmlns="http://schemas.openxmlformats.org/spreadsheetml/2006/main" count="983" uniqueCount="295">
  <si>
    <r>
      <t xml:space="preserve">održanoj dana _____________.godine </t>
    </r>
    <r>
      <rPr>
        <b/>
        <sz val="12"/>
        <rFont val="Times New Roman"/>
        <family val="1"/>
        <charset val="238"/>
      </rPr>
      <t xml:space="preserve">donijela je </t>
    </r>
  </si>
  <si>
    <t xml:space="preserve">                                                                                        </t>
  </si>
  <si>
    <t xml:space="preserve">          OPŠTI  DIO</t>
  </si>
  <si>
    <t xml:space="preserve">                             </t>
  </si>
  <si>
    <t xml:space="preserve"> </t>
  </si>
  <si>
    <t xml:space="preserve">      </t>
  </si>
  <si>
    <t>PRIHODI</t>
  </si>
  <si>
    <t>Ekon.</t>
  </si>
  <si>
    <t>klas.</t>
  </si>
  <si>
    <t>O     P      I     S</t>
  </si>
  <si>
    <t>Porezi</t>
  </si>
  <si>
    <t>Ustupljeni porezi</t>
  </si>
  <si>
    <t>711-1</t>
  </si>
  <si>
    <t>Porez na dohodak fizičkih lica</t>
  </si>
  <si>
    <t>711-3-2</t>
  </si>
  <si>
    <t xml:space="preserve">Porez na promet nepokretnosti </t>
  </si>
  <si>
    <t>Lokalni porezi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</si>
  <si>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</si>
  <si>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</si>
  <si>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</si>
  <si>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</si>
  <si>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</si>
  <si>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</si>
  <si>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</si>
  <si>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</si>
  <si>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</si>
  <si>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</si>
  <si>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714-1</t>
  </si>
  <si>
    <t>Naknada za koriš. dobara od opšteg interesa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</si>
  <si>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</si>
  <si>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</si>
  <si>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</si>
  <si>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</si>
  <si>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</si>
  <si>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714-9</t>
  </si>
  <si>
    <t>Ostale naknade - Komunalne naknade</t>
  </si>
  <si>
    <t>Ostali prihodi</t>
  </si>
  <si>
    <t>715-3-1</t>
  </si>
  <si>
    <t>Prihodi koje OLU ostvaruju vršenjem svoje djelatnosti</t>
  </si>
  <si>
    <t>715-3-2</t>
  </si>
  <si>
    <t>Prihodi od zakupa poslovnih prostora</t>
  </si>
  <si>
    <t>715-5</t>
  </si>
  <si>
    <t>Primici od prodaje imovine</t>
  </si>
  <si>
    <t>721-1</t>
  </si>
  <si>
    <t>Prodaja nepokretnosti</t>
  </si>
  <si>
    <t>Transferi i dotacije</t>
  </si>
  <si>
    <t>742-1</t>
  </si>
  <si>
    <t>Transferi od budžeta  Države</t>
  </si>
  <si>
    <t>742-6</t>
  </si>
  <si>
    <t>Transferi od Egalizacionog fonda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</si>
  <si>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</si>
  <si>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</si>
  <si>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</si>
  <si>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</si>
  <si>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</si>
  <si>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</si>
  <si>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</si>
  <si>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</si>
  <si>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</si>
  <si>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</si>
  <si>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</si>
  <si>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</si>
  <si>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</si>
  <si>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</si>
  <si>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</si>
  <si>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</si>
  <si>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</si>
  <si>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</si>
  <si>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</si>
  <si>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</si>
  <si>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</si>
  <si>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</si>
  <si>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</si>
  <si>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</si>
  <si>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</si>
  <si>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</si>
  <si>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</si>
  <si>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</si>
  <si>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</si>
  <si>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</si>
  <si>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</si>
  <si>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</si>
  <si>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</si>
  <si>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</si>
  <si>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</si>
  <si>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</si>
  <si>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</si>
  <si>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</si>
  <si>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</si>
  <si>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</si>
  <si>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</si>
  <si>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</si>
  <si>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</si>
  <si>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</si>
  <si>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Podsticaj razvoja u poljoprivredi i privredi</t>
  </si>
  <si>
    <t>Ostali izdaci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</si>
  <si>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</si>
  <si>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</si>
  <si>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</si>
  <si>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</si>
  <si>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</si>
  <si>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</si>
  <si>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Sredstva za tehnološke viškove</t>
  </si>
  <si>
    <t>422-2</t>
  </si>
  <si>
    <t>Otpremnina za tehnološke viškove</t>
  </si>
  <si>
    <t>Transferi instituci, pojedin. nevlad. i javnom  sektoru</t>
  </si>
  <si>
    <t>431-3</t>
  </si>
  <si>
    <t>Transferi institucijama kulture i sporta</t>
  </si>
  <si>
    <t>431-4</t>
  </si>
  <si>
    <t>Transferi nevladinim organizacijama</t>
  </si>
  <si>
    <t>431-5</t>
  </si>
  <si>
    <t>431-6</t>
  </si>
  <si>
    <t>431-8</t>
  </si>
  <si>
    <t>Ostali transferi pojedincima</t>
  </si>
  <si>
    <t>431-9</t>
  </si>
  <si>
    <t>Ostali transferi institucijama</t>
  </si>
  <si>
    <t>Ostali transferi</t>
  </si>
  <si>
    <t>432-6</t>
  </si>
  <si>
    <t>Transferi DOO Komunalno i DOO Vodovod i kanalizacija</t>
  </si>
  <si>
    <t>Kapitalni izdaci</t>
  </si>
  <si>
    <t>441-2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</si>
  <si>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</si>
  <si>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</si>
  <si>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</si>
  <si>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</si>
  <si>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</si>
  <si>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</si>
  <si>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</si>
  <si>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</si>
  <si>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Tekuća budžetska rezerva</t>
  </si>
  <si>
    <t>Stalna budžetska rezerva</t>
  </si>
  <si>
    <t>UKUPNI  IZDACI:</t>
  </si>
  <si>
    <t>Služba  Predsjednika  opštine</t>
  </si>
  <si>
    <t xml:space="preserve"> Org.</t>
  </si>
  <si>
    <t>01</t>
  </si>
  <si>
    <t>Rashodi za gorivo</t>
  </si>
  <si>
    <t>Komunikacione usluge</t>
  </si>
  <si>
    <t>Tekuće održavanje opreme</t>
  </si>
  <si>
    <t>Tekuće održavanje vozila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</si>
  <si>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</si>
  <si>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</si>
  <si>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</si>
  <si>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</si>
  <si>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</si>
  <si>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</si>
  <si>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Pomoć za kupovinu knjiga za prvake</t>
  </si>
  <si>
    <t>S v e g a:</t>
  </si>
  <si>
    <t>02</t>
  </si>
  <si>
    <t>Dan opštine "30. septembar"</t>
  </si>
  <si>
    <t>Zakup kancelarija za BS.</t>
  </si>
  <si>
    <t>Političke partije</t>
  </si>
  <si>
    <t>Služba Glavnog administratora</t>
  </si>
  <si>
    <t>03</t>
  </si>
  <si>
    <t>Otplata obaevza iz prethodnog perioda</t>
  </si>
  <si>
    <t>Služba Glavnog gradskog arhitekte</t>
  </si>
  <si>
    <t>Org.</t>
  </si>
  <si>
    <t>04</t>
  </si>
  <si>
    <t>05</t>
  </si>
  <si>
    <t>Rashodi za održavanje higijene</t>
  </si>
  <si>
    <t>Komunikacione telefononske usluge</t>
  </si>
  <si>
    <t>Komunikacione poštanske usluge</t>
  </si>
  <si>
    <t>Usluge obezbjeđenja</t>
  </si>
  <si>
    <t>Islamska vjerska zajednica</t>
  </si>
  <si>
    <t>Pravoslavna vjerska zajednica</t>
  </si>
  <si>
    <t>Sekretarijat za finansije i ekonomski razvoj</t>
  </si>
  <si>
    <t xml:space="preserve">Komunikacione telefonske usluge </t>
  </si>
  <si>
    <t>Usluge revizije</t>
  </si>
  <si>
    <t>Podsticaj razvoja privrede</t>
  </si>
  <si>
    <t>Otpremnina za tehnološke viškove (OLU, JU i preduzeća)</t>
  </si>
  <si>
    <t>DOO  Sportski centar "B.Brdo"</t>
  </si>
  <si>
    <t>JU Centar za kulturu</t>
  </si>
  <si>
    <t>JU "Narodna biblioteka" Rožaje</t>
  </si>
  <si>
    <t>DF Zlatna pahulja</t>
  </si>
  <si>
    <t>JU Zavičajni muzej "Ganića kula"</t>
  </si>
  <si>
    <t>LJE Radio Rožaje</t>
  </si>
  <si>
    <t>Turistička organizacija</t>
  </si>
  <si>
    <t>Dnevni centar</t>
  </si>
  <si>
    <t>Podsticaj ženskog preduzetništva</t>
  </si>
  <si>
    <t>Otplata duga</t>
  </si>
  <si>
    <t>Otplata kredita finsijskim institucijama</t>
  </si>
  <si>
    <t>07</t>
  </si>
  <si>
    <t>Rashodi za električnu energiju - javna rasvjeta</t>
  </si>
  <si>
    <t xml:space="preserve">Tekuće održavanje opreme </t>
  </si>
  <si>
    <t>Preuzimanje i smještaj pasa lutalica</t>
  </si>
  <si>
    <t>Podsticaj razvoja poljoprivrede</t>
  </si>
  <si>
    <t>Direkcija za imovinu i zaštitu prava Opštine</t>
  </si>
  <si>
    <t>Komunikacione  usluge</t>
  </si>
  <si>
    <t>Služba komunalne policije</t>
  </si>
  <si>
    <t>10</t>
  </si>
  <si>
    <t>Služba zaštite i spašavanja</t>
  </si>
  <si>
    <t>11</t>
  </si>
  <si>
    <t>Rahodi za gorivo</t>
  </si>
  <si>
    <t>Služba za unutrašnju reviziju</t>
  </si>
  <si>
    <t>12</t>
  </si>
  <si>
    <t>Ukupan tekući budžet  I :</t>
  </si>
  <si>
    <t>II  KAPITALNI BUDŽET</t>
  </si>
  <si>
    <t>KAPITALNI IZDACI</t>
  </si>
  <si>
    <t>Izdaci za lokalnu infrastrukturu</t>
  </si>
  <si>
    <t>Komunalna infrastruktura</t>
  </si>
  <si>
    <t>Ukupno kapitalni budžet II :</t>
  </si>
  <si>
    <t>UKUPNI IZDACI ( I+II ) :</t>
  </si>
  <si>
    <t>ZAVRŠNE ODREDBE</t>
  </si>
  <si>
    <t>463-2</t>
  </si>
  <si>
    <t>Sudski sporovi</t>
  </si>
  <si>
    <t>Sekretarijat za društvene djelatnosti</t>
  </si>
  <si>
    <t>Direkcija za investicije, izgradnju i saobraćaj</t>
  </si>
  <si>
    <t>Budžet za 2021.god.</t>
  </si>
  <si>
    <t xml:space="preserve">Sekretarijat za lokalnu samoupravu </t>
  </si>
  <si>
    <t>Ova odluka stupa na snagu 8 (osmog) dana od dana objavljivanja u "Sl.listu Crne Gore-opštinski propisi</t>
  </si>
  <si>
    <t xml:space="preserve">                                       Član 2</t>
  </si>
  <si>
    <t>POSEBNI DIO</t>
  </si>
  <si>
    <t xml:space="preserve">         Primici Budžeta po izvorima i vrstama i izdaci po namjenama, utvrđeni su u sljedećim  iznosima:</t>
  </si>
  <si>
    <t xml:space="preserve">                                        Član 1</t>
  </si>
  <si>
    <t xml:space="preserve">                  SKUPŠTINA OPŠTINE ROŽAJE</t>
  </si>
  <si>
    <t xml:space="preserve">                                                                                            PREDSJEDNIK SKUPŠTINE</t>
  </si>
  <si>
    <r>
      <t xml:space="preserve">                                                                                                       </t>
    </r>
    <r>
      <rPr>
        <sz val="11"/>
        <rFont val="Times New Roman"/>
        <family val="1"/>
        <charset val="238"/>
      </rPr>
      <t>Almir Avdić</t>
    </r>
  </si>
  <si>
    <t xml:space="preserve">Rashodi za tekuće održavanje </t>
  </si>
  <si>
    <t>Sekretarijat za uređenje prostora i zaštitu životne sredine</t>
  </si>
  <si>
    <t xml:space="preserve">            O BUDŽETU OPŠTINE ROŽAJE ZA 2021.GODINU </t>
  </si>
  <si>
    <r>
      <t xml:space="preserve">                                </t>
    </r>
    <r>
      <rPr>
        <sz val="12"/>
        <rFont val="Times New Roman"/>
        <family val="1"/>
        <charset val="238"/>
      </rPr>
      <t xml:space="preserve"> Član 3 </t>
    </r>
  </si>
  <si>
    <t xml:space="preserve">                                Član 4</t>
  </si>
  <si>
    <t xml:space="preserve">                                Član 5</t>
  </si>
  <si>
    <t xml:space="preserve">                                Član 6</t>
  </si>
  <si>
    <t>Sredstva tekuće rezerve koriste se za neplanirane ili nedovoljno planirane izdatke tokom fiskalne godine.</t>
  </si>
  <si>
    <t xml:space="preserve">Sredstva tekuće budžetske rezerve se planiraju najviše do iznosa 2% ukupnih primitaka opštine za fiskalnu </t>
  </si>
  <si>
    <t xml:space="preserve">godinu. Sredstvima tekuće budžetske rezerve raspolaže predsjednik opštine, u skladu sa propisom </t>
  </si>
  <si>
    <t>skupštine opštine u skladu sa članom 38 Zakona o finansiranju lokalne samouprave.</t>
  </si>
  <si>
    <t xml:space="preserve">                               Član 7</t>
  </si>
  <si>
    <t>Sredstva stalne budžetske rezerve koriste se za finansije rashoda na ime učešća opštine radi otklanjanja</t>
  </si>
  <si>
    <t>posljedica vanrednih okolnosti. Sredstava stalne budžetske rezerve se planiraju najviše do iznosa od 2%</t>
  </si>
  <si>
    <t xml:space="preserve">ukupnih primitaka opštine za fiskalnu godinu u skladu sa članom 39 Zakona o finansiranju lokalne </t>
  </si>
  <si>
    <t>skupštine opštine.</t>
  </si>
  <si>
    <t>namjenama vrši se u posebnom dijelu koji glasi:</t>
  </si>
  <si>
    <t xml:space="preserve">                     I  TEKUĆI  BUDŽET</t>
  </si>
  <si>
    <t>Sekretarijat za poljoprivredu, turizam i vodoprivredu</t>
  </si>
  <si>
    <t xml:space="preserve">                                                                                                  Član 8</t>
  </si>
  <si>
    <t xml:space="preserve">                                                     Član 9</t>
  </si>
  <si>
    <t xml:space="preserve">04/18 i 55/18), člana 28 Zakona o finansiranju lokalne samouprave ("Sl.list CG", br.03/19) i člana 46 </t>
  </si>
  <si>
    <t xml:space="preserve">Statuta opštine Rožaje ("Sl.list CG" - opštinski propisi br. 38/18) Skupština opštine Rožaje na sjednici </t>
  </si>
  <si>
    <t xml:space="preserve">Za izvršenje Budžeta u cjelini odgovoran je Predsjednik opštine Rožaje, a za namjensko korišćenje </t>
  </si>
  <si>
    <t xml:space="preserve">budžetskih sredstava odgovoran je budžetski izvršilac u skladu sa članom 37 Zakona o finansiranju </t>
  </si>
  <si>
    <t>lokalne samouprave.</t>
  </si>
  <si>
    <t>Potrošačke jedinice dužne su da budžetska sredstva koriste u granicama utvrđenim odlukom o budžetu</t>
  </si>
  <si>
    <t xml:space="preserve">opštine u skladu sa članom 33 Zakona o finansiranju lokalne samouprave. Ugovorene obaveze potrošačke </t>
  </si>
  <si>
    <t>jedinice moraju da budu u skladu sa planiranim i odobrenim sredstvima u skladu sa odlukom o budžetu</t>
  </si>
  <si>
    <t>opštine.</t>
  </si>
  <si>
    <t xml:space="preserve">Predsjednik Opštine može vršiti preusmjeravanje sredstava po pojedinim izdacima i potrošačkim </t>
  </si>
  <si>
    <t xml:space="preserve">jedinicama u visini do 10% iznosa utvrđenih Odlukom o budžetu, shodno članu 36 Zakona o finansiranju </t>
  </si>
  <si>
    <t xml:space="preserve">lokalne samouprave. Iznos od 10% iz stava 1 ovog člana primjenjuje se na ukupno planirane izdatke </t>
  </si>
  <si>
    <t xml:space="preserve">potrošačke jedinice čiji se odobreni iznos sredstava smanjuje. Preusmjerena sredstva po pojedinim </t>
  </si>
  <si>
    <t xml:space="preserve">izdacima i programima raspoređuje se rješenjem predsjednika opštine. Potrošačke jedinice uz odobrenje </t>
  </si>
  <si>
    <t xml:space="preserve">predsjednika opštine, mogu preusmjeriti odobrena sredstva po pojedinim izdacima, u visini do 10% od </t>
  </si>
  <si>
    <t>iznosa sredstava odobrenih za izdatke čiji se iznos smanjuje.</t>
  </si>
  <si>
    <t>Uprava lokalnih javnih prihoda</t>
  </si>
  <si>
    <t>Služba za skupštinske poslove</t>
  </si>
  <si>
    <t>13</t>
  </si>
  <si>
    <t>14</t>
  </si>
  <si>
    <t>15</t>
  </si>
  <si>
    <t>Sportske organizacije</t>
  </si>
  <si>
    <t>Opštinsko udruženje penzionera</t>
  </si>
  <si>
    <t>Mjesne zajednice</t>
  </si>
  <si>
    <t>Ženske organizacije u političkim subjektima</t>
  </si>
  <si>
    <t>Sandžačke igre</t>
  </si>
  <si>
    <t>06</t>
  </si>
  <si>
    <t>08</t>
  </si>
  <si>
    <t>09</t>
  </si>
  <si>
    <t>463-1</t>
  </si>
  <si>
    <t>471-1</t>
  </si>
  <si>
    <t>472-1</t>
  </si>
  <si>
    <t xml:space="preserve">                                           NACRT ODLUKE</t>
  </si>
  <si>
    <t>Godišnja naknada pri registracija motornih vozila</t>
  </si>
  <si>
    <t xml:space="preserve">samouprave. O korišćenju stalne budžetske rezerve odlučuje predsjednik opštine u skladu sa odlukom </t>
  </si>
  <si>
    <t>Rashodi za el.energiju</t>
  </si>
  <si>
    <t>Ski centar "Hajla"</t>
  </si>
  <si>
    <t>Broj:__________________</t>
  </si>
  <si>
    <t>Rožaje, ______.2021. god.</t>
  </si>
  <si>
    <t>Stipendije za studente</t>
  </si>
  <si>
    <t xml:space="preserve">         se primici i izdaci u iznosu od  6.940.000,00 eura.</t>
  </si>
  <si>
    <r>
      <t xml:space="preserve">za tekuću rezervu budžeta                            80.000,00 </t>
    </r>
    <r>
      <rPr>
        <sz val="12"/>
        <rFont val="Calibri"/>
        <family val="2"/>
        <charset val="238"/>
      </rPr>
      <t>€</t>
    </r>
    <r>
      <rPr>
        <sz val="12"/>
        <rFont val="Times New Roman"/>
        <family val="1"/>
        <charset val="238"/>
      </rPr>
      <t xml:space="preserve">                                                       </t>
    </r>
  </si>
  <si>
    <r>
      <t xml:space="preserve">za stalnu rezervu budžeta                             20.000,00 </t>
    </r>
    <r>
      <rPr>
        <sz val="12"/>
        <rFont val="Calibri"/>
        <family val="2"/>
        <charset val="238"/>
      </rPr>
      <t>€</t>
    </r>
  </si>
  <si>
    <r>
      <t xml:space="preserve">Primici u iznosu od  </t>
    </r>
    <r>
      <rPr>
        <b/>
        <sz val="12"/>
        <rFont val="Times New Roman"/>
        <family val="1"/>
        <charset val="238"/>
      </rPr>
      <t>6.940.000,00 €</t>
    </r>
    <r>
      <rPr>
        <sz val="12"/>
        <rFont val="Times New Roman"/>
        <family val="1"/>
        <charset val="238"/>
      </rPr>
      <t xml:space="preserve">  rasporedjuju se na:</t>
    </r>
  </si>
  <si>
    <r>
      <t xml:space="preserve">I Tekući budžet                                       6.358.012,20 </t>
    </r>
    <r>
      <rPr>
        <b/>
        <sz val="12"/>
        <rFont val="Calibri"/>
        <family val="2"/>
        <charset val="238"/>
      </rPr>
      <t>€</t>
    </r>
  </si>
  <si>
    <r>
      <t xml:space="preserve">za tekuće izdatke                                     6.258.012,20 </t>
    </r>
    <r>
      <rPr>
        <sz val="12"/>
        <rFont val="Calibri"/>
        <family val="2"/>
        <charset val="238"/>
      </rPr>
      <t>€</t>
    </r>
  </si>
  <si>
    <r>
      <t xml:space="preserve">II  Kapitalni budžet                                  581.987,80 </t>
    </r>
    <r>
      <rPr>
        <b/>
        <sz val="12"/>
        <rFont val="Calibri"/>
        <family val="2"/>
        <charset val="238"/>
      </rPr>
      <t>€</t>
    </r>
  </si>
  <si>
    <t>Rashodi za grijanje</t>
  </si>
  <si>
    <t xml:space="preserve">Na osnovu člana 32 Zakona o budžetu i fiskalnoj odgovornosti ("Sl.list CG", br.20/14, 56/14, 70/17, </t>
  </si>
  <si>
    <r>
      <t xml:space="preserve">Raspored sredstava Budžeta, u iznosu od  </t>
    </r>
    <r>
      <rPr>
        <b/>
        <sz val="12"/>
        <rFont val="Times New Roman"/>
        <family val="1"/>
        <charset val="238"/>
      </rPr>
      <t>6.940.000,00 eura</t>
    </r>
    <r>
      <rPr>
        <sz val="12"/>
        <rFont val="Times New Roman"/>
        <family val="1"/>
        <charset val="238"/>
      </rPr>
      <t>, po nosiocima, korisnicima i bližim</t>
    </r>
  </si>
  <si>
    <t xml:space="preserve">         Nacrtom odluke o budžetu opštine Rožaje za 2021. god. (u daljem tekstu: Budžet) utvrđuju  </t>
  </si>
  <si>
    <t>Transferi za jednokratne socijalne pomoći</t>
  </si>
  <si>
    <t>Tranferi političkim partijama, strankama i udruženjima</t>
  </si>
  <si>
    <t>Tranferi  DOO  Komunalno</t>
  </si>
  <si>
    <t>Tranferi  DOO  Komunalno za održavanje javne rasvjete</t>
  </si>
  <si>
    <t>Tranferi  DOO  Vodovod i kanalizacija</t>
  </si>
  <si>
    <t>414-7</t>
  </si>
  <si>
    <t>Izrada strateškog plana opštine Rožaje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</si>
</sst>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/>
    <xf numFmtId="2" fontId="2" fillId="0" borderId="0" xfId="0" applyNumberFormat="1" applyFont="1" applyFill="1"/>
    <xf numFmtId="0" fontId="3" fillId="0" borderId="0" xfId="0" applyFont="1" applyFill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2" fillId="0" borderId="0" xfId="0" applyFont="1" applyFill="1" applyAlignment="1">
      <alignment horizontal="left"/>
    </xf>
    <xf numFmtId="4" fontId="2" fillId="0" borderId="0" xfId="0" applyNumberFormat="1" applyFont="1" applyFill="1" applyAlignment="1">
      <alignment horizontal="right"/>
    </xf>
    <xf numFmtId="4" fontId="5" fillId="0" borderId="0" xfId="0" quotePrefix="1" applyNumberFormat="1" applyFont="1" applyFill="1"/>
    <xf numFmtId="0" fontId="5" fillId="0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right"/>
    </xf>
    <xf numFmtId="0" fontId="6" fillId="0" borderId="2" xfId="0" applyFont="1" applyFill="1" applyBorder="1"/>
    <xf numFmtId="4" fontId="7" fillId="0" borderId="4" xfId="0" applyNumberFormat="1" applyFont="1" applyFill="1" applyBorder="1" applyAlignment="1">
      <alignment vertical="center" wrapText="1"/>
    </xf>
    <xf numFmtId="0" fontId="7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4" fontId="1" fillId="0" borderId="4" xfId="0" applyNumberFormat="1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7" fillId="0" borderId="0" xfId="0" applyFont="1" applyBorder="1"/>
    <xf numFmtId="0" fontId="7" fillId="0" borderId="4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left"/>
    </xf>
    <xf numFmtId="0" fontId="7" fillId="0" borderId="0" xfId="0" applyFont="1" applyFill="1" applyBorder="1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3" borderId="4" xfId="0" applyFont="1" applyFill="1" applyBorder="1"/>
    <xf numFmtId="0" fontId="1" fillId="0" borderId="6" xfId="0" applyFont="1" applyFill="1" applyBorder="1"/>
    <xf numFmtId="0" fontId="7" fillId="0" borderId="2" xfId="0" applyFont="1" applyFill="1" applyBorder="1"/>
    <xf numFmtId="0" fontId="1" fillId="0" borderId="5" xfId="0" applyFont="1" applyFill="1" applyBorder="1"/>
    <xf numFmtId="0" fontId="7" fillId="0" borderId="2" xfId="0" applyFont="1" applyFill="1" applyBorder="1" applyAlignment="1">
      <alignment horizontal="center"/>
    </xf>
    <xf numFmtId="0" fontId="9" fillId="0" borderId="0" xfId="0" applyFont="1"/>
    <xf numFmtId="0" fontId="3" fillId="0" borderId="0" xfId="0" applyFont="1" applyBorder="1" applyAlignment="1">
      <alignment horizontal="left"/>
    </xf>
    <xf numFmtId="4" fontId="1" fillId="0" borderId="4" xfId="0" applyNumberFormat="1" applyFont="1" applyFill="1" applyBorder="1" applyAlignment="1">
      <alignment horizontal="right" wrapText="1"/>
    </xf>
    <xf numFmtId="4" fontId="7" fillId="0" borderId="4" xfId="0" applyNumberFormat="1" applyFont="1" applyFill="1" applyBorder="1" applyAlignment="1">
      <alignment horizontal="right" wrapText="1"/>
    </xf>
    <xf numFmtId="0" fontId="1" fillId="0" borderId="6" xfId="0" applyFont="1" applyBorder="1"/>
    <xf numFmtId="0" fontId="1" fillId="0" borderId="2" xfId="0" applyFont="1" applyBorder="1"/>
    <xf numFmtId="0" fontId="1" fillId="0" borderId="4" xfId="0" applyFont="1" applyFill="1" applyBorder="1" applyAlignment="1"/>
    <xf numFmtId="49" fontId="7" fillId="0" borderId="4" xfId="0" applyNumberFormat="1" applyFont="1" applyBorder="1" applyAlignment="1">
      <alignment horizontal="center"/>
    </xf>
    <xf numFmtId="0" fontId="1" fillId="2" borderId="2" xfId="0" applyFont="1" applyFill="1" applyBorder="1"/>
    <xf numFmtId="0" fontId="1" fillId="3" borderId="2" xfId="0" applyFont="1" applyFill="1" applyBorder="1"/>
    <xf numFmtId="0" fontId="7" fillId="3" borderId="2" xfId="0" applyFont="1" applyFill="1" applyBorder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3" fillId="0" borderId="0" xfId="0" applyFont="1" applyFill="1" applyBorder="1"/>
    <xf numFmtId="4" fontId="7" fillId="3" borderId="4" xfId="0" applyNumberFormat="1" applyFont="1" applyFill="1" applyBorder="1"/>
    <xf numFmtId="4" fontId="1" fillId="3" borderId="4" xfId="0" applyNumberFormat="1" applyFont="1" applyFill="1" applyBorder="1"/>
    <xf numFmtId="0" fontId="8" fillId="0" borderId="0" xfId="0" applyFont="1" applyFill="1" applyBorder="1"/>
    <xf numFmtId="0" fontId="8" fillId="0" borderId="0" xfId="0" applyFont="1"/>
    <xf numFmtId="49" fontId="2" fillId="0" borderId="0" xfId="0" applyNumberFormat="1" applyFont="1" applyFill="1" applyBorder="1"/>
    <xf numFmtId="0" fontId="7" fillId="0" borderId="0" xfId="0" applyFont="1"/>
    <xf numFmtId="4" fontId="7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4" fontId="1" fillId="3" borderId="4" xfId="0" applyNumberFormat="1" applyFont="1" applyFill="1" applyBorder="1" applyAlignment="1">
      <alignment vertical="center" wrapText="1"/>
    </xf>
    <xf numFmtId="0" fontId="1" fillId="3" borderId="0" xfId="0" applyFont="1" applyFill="1"/>
    <xf numFmtId="0" fontId="1" fillId="3" borderId="4" xfId="0" applyFont="1" applyFill="1" applyBorder="1" applyAlignment="1">
      <alignment horizontal="center"/>
    </xf>
    <xf numFmtId="0" fontId="0" fillId="3" borderId="0" xfId="0" applyFill="1"/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Border="1"/>
    <xf numFmtId="0" fontId="4" fillId="0" borderId="0" xfId="0" applyFont="1" applyFill="1" applyAlignment="1">
      <alignment horizontal="center"/>
    </xf>
    <xf numFmtId="4" fontId="2" fillId="0" borderId="0" xfId="0" applyNumberFormat="1" applyFont="1" applyFill="1" applyBorder="1"/>
    <xf numFmtId="0" fontId="1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7" xfId="0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4" fontId="1" fillId="0" borderId="2" xfId="0" applyNumberFormat="1" applyFont="1" applyFill="1" applyBorder="1" applyAlignment="1">
      <alignment vertical="center" wrapText="1"/>
    </xf>
    <xf numFmtId="0" fontId="1" fillId="0" borderId="18" xfId="0" applyFont="1" applyFill="1" applyBorder="1"/>
    <xf numFmtId="0" fontId="8" fillId="0" borderId="2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0" borderId="22" xfId="0" applyFont="1" applyFill="1" applyBorder="1"/>
    <xf numFmtId="4" fontId="7" fillId="0" borderId="23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/>
    </xf>
    <xf numFmtId="4" fontId="0" fillId="0" borderId="0" xfId="0" applyNumberForma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66"/>
  <sheetViews>
    <sheetView tabSelected="1" topLeftCell="A844" workbookViewId="0">
      <selection activeCell="E544" sqref="E544"/>
    </sheetView>
  </sheetViews>
  <sheetFormatPr defaultRowHeight="15"/>
  <cols>
    <col min="1" max="1" width="3.5703125" customWidth="1"/>
    <col min="2" max="2" width="2.140625" customWidth="1"/>
    <col min="3" max="3" width="5.140625" customWidth="1"/>
    <col min="4" max="4" width="5.5703125" customWidth="1"/>
    <col min="5" max="5" width="8.28515625" customWidth="1"/>
    <col min="6" max="6" width="45" customWidth="1"/>
    <col min="7" max="7" width="28.5703125" customWidth="1"/>
    <col min="11" max="11" width="13.28515625" customWidth="1"/>
    <col min="12" max="12" width="13.140625" customWidth="1"/>
  </cols>
  <sheetData>
    <row r="1" spans="2:7">
      <c r="B1" s="1"/>
      <c r="C1" s="1"/>
      <c r="D1" s="2"/>
      <c r="E1" s="3"/>
      <c r="F1" s="2"/>
      <c r="G1" s="1"/>
    </row>
    <row r="2" spans="2:7">
      <c r="B2" s="1"/>
      <c r="C2" s="1"/>
      <c r="D2" s="2"/>
      <c r="E2" s="3"/>
      <c r="F2" s="2"/>
      <c r="G2" s="1"/>
    </row>
    <row r="3" spans="2:7" ht="15.75">
      <c r="B3" s="4"/>
      <c r="C3" s="4" t="s">
        <v>285</v>
      </c>
      <c r="D3" s="5"/>
      <c r="E3" s="6"/>
      <c r="F3" s="5"/>
      <c r="G3" s="4"/>
    </row>
    <row r="4" spans="2:7" ht="15.75">
      <c r="B4" s="4" t="s">
        <v>237</v>
      </c>
      <c r="C4" s="4"/>
      <c r="D4" s="5"/>
      <c r="E4" s="6"/>
      <c r="F4" s="5"/>
      <c r="G4" s="4"/>
    </row>
    <row r="5" spans="2:7" ht="15.75">
      <c r="B5" s="4" t="s">
        <v>238</v>
      </c>
      <c r="C5" s="4"/>
      <c r="D5" s="5"/>
      <c r="E5" s="6"/>
      <c r="F5" s="5"/>
      <c r="G5" s="4"/>
    </row>
    <row r="6" spans="2:7" ht="15.75">
      <c r="B6" s="4" t="s">
        <v>0</v>
      </c>
      <c r="C6" s="4"/>
      <c r="D6" s="5"/>
      <c r="E6" s="6"/>
      <c r="F6" s="5"/>
      <c r="G6" s="4"/>
    </row>
    <row r="7" spans="2:7">
      <c r="B7" s="1"/>
      <c r="C7" s="1"/>
      <c r="D7" s="2"/>
      <c r="E7" s="3"/>
      <c r="F7" s="2"/>
      <c r="G7" s="1"/>
    </row>
    <row r="8" spans="2:7" ht="15.75">
      <c r="B8" s="4"/>
      <c r="C8" s="4"/>
      <c r="D8" s="5"/>
      <c r="E8" s="6"/>
      <c r="F8" s="5" t="s">
        <v>1</v>
      </c>
      <c r="G8" s="1"/>
    </row>
    <row r="9" spans="2:7" ht="15.75">
      <c r="B9" s="1"/>
      <c r="C9" s="1"/>
      <c r="D9" s="2"/>
      <c r="E9" s="6"/>
      <c r="F9" s="5"/>
      <c r="G9" s="1"/>
    </row>
    <row r="10" spans="2:7" ht="15.75">
      <c r="B10" s="1"/>
      <c r="C10" s="1"/>
      <c r="D10" s="2"/>
      <c r="E10" s="6"/>
      <c r="F10" s="5"/>
      <c r="G10" s="1"/>
    </row>
    <row r="11" spans="2:7" ht="15.75">
      <c r="B11" s="1"/>
      <c r="C11" s="1"/>
      <c r="D11" s="2"/>
      <c r="E11" s="6"/>
      <c r="F11" s="5"/>
      <c r="G11" s="1"/>
    </row>
    <row r="12" spans="2:7" ht="15.75">
      <c r="B12" s="1"/>
      <c r="C12" s="1"/>
      <c r="D12" s="2"/>
      <c r="E12" s="6"/>
      <c r="F12" s="5"/>
      <c r="G12" s="1"/>
    </row>
    <row r="13" spans="2:7" ht="18.75">
      <c r="B13" s="127" t="s">
        <v>269</v>
      </c>
      <c r="C13" s="127"/>
      <c r="D13" s="127"/>
      <c r="E13" s="127"/>
      <c r="F13" s="127"/>
      <c r="G13" s="1"/>
    </row>
    <row r="14" spans="2:7" ht="18.75">
      <c r="B14" s="94"/>
      <c r="C14" s="94"/>
      <c r="D14" s="94"/>
      <c r="E14" s="94"/>
      <c r="F14" s="97" t="s">
        <v>218</v>
      </c>
      <c r="G14" s="1"/>
    </row>
    <row r="15" spans="2:7" ht="18.75">
      <c r="B15" s="7"/>
      <c r="C15" s="8"/>
      <c r="D15" s="7"/>
      <c r="E15" s="95"/>
      <c r="F15" s="7"/>
      <c r="G15" s="1"/>
    </row>
    <row r="16" spans="2:7" ht="18.75">
      <c r="B16" s="7"/>
      <c r="C16" s="8"/>
      <c r="D16" s="7"/>
      <c r="E16" s="9"/>
      <c r="F16" s="7"/>
      <c r="G16" s="1"/>
    </row>
    <row r="17" spans="2:7" ht="18.75">
      <c r="B17" s="7"/>
      <c r="C17" s="8"/>
      <c r="D17" s="7"/>
      <c r="E17" s="9"/>
      <c r="F17" s="7"/>
      <c r="G17" s="1"/>
    </row>
    <row r="18" spans="2:7" ht="15.75">
      <c r="B18" s="1"/>
      <c r="C18" s="1"/>
      <c r="D18" s="2"/>
      <c r="E18" s="6"/>
      <c r="F18" s="5"/>
      <c r="G18" s="1"/>
    </row>
    <row r="19" spans="2:7" ht="15.75">
      <c r="B19" s="1"/>
      <c r="C19" s="10"/>
      <c r="D19" s="10"/>
      <c r="E19" s="10"/>
      <c r="F19" s="10"/>
      <c r="G19" s="1"/>
    </row>
    <row r="20" spans="2:7" ht="15.75">
      <c r="B20" s="1"/>
      <c r="C20" s="10" t="s">
        <v>2</v>
      </c>
      <c r="D20" s="1"/>
      <c r="E20" s="6"/>
      <c r="F20" s="5"/>
      <c r="G20" s="1"/>
    </row>
    <row r="21" spans="2:7" ht="15.75">
      <c r="B21" s="6"/>
      <c r="C21" s="6"/>
      <c r="D21" s="6"/>
      <c r="E21" s="6"/>
      <c r="F21" s="5"/>
      <c r="G21" s="1"/>
    </row>
    <row r="22" spans="2:7" ht="15.75">
      <c r="B22" s="2"/>
      <c r="C22" s="2"/>
      <c r="D22" s="2"/>
      <c r="E22" s="6"/>
      <c r="F22" s="5"/>
      <c r="G22" s="1"/>
    </row>
    <row r="23" spans="2:7" ht="15.75">
      <c r="B23" s="2"/>
      <c r="C23" s="11"/>
      <c r="D23" s="11"/>
      <c r="E23" s="6"/>
      <c r="F23" s="10" t="s">
        <v>212</v>
      </c>
      <c r="G23" s="1"/>
    </row>
    <row r="24" spans="2:7" ht="15.75">
      <c r="B24" s="2"/>
      <c r="C24" s="2"/>
      <c r="D24" s="2"/>
      <c r="E24" s="6"/>
      <c r="F24" s="5"/>
      <c r="G24" s="1"/>
    </row>
    <row r="25" spans="2:7" ht="15.75">
      <c r="B25" s="12" t="s">
        <v>287</v>
      </c>
      <c r="C25" s="2"/>
      <c r="D25" s="2"/>
      <c r="E25" s="6"/>
      <c r="F25" s="5"/>
      <c r="G25" s="1"/>
    </row>
    <row r="26" spans="2:7" ht="15.75">
      <c r="B26" s="12" t="s">
        <v>277</v>
      </c>
      <c r="C26" s="2"/>
      <c r="D26" s="2"/>
      <c r="E26" s="6"/>
      <c r="F26" s="5"/>
      <c r="G26" s="1"/>
    </row>
    <row r="27" spans="2:7" ht="15.75">
      <c r="B27" s="2"/>
      <c r="C27" s="2"/>
      <c r="D27" s="2"/>
      <c r="E27" s="6"/>
      <c r="F27" s="5"/>
      <c r="G27" s="1"/>
    </row>
    <row r="28" spans="2:7" ht="15.75">
      <c r="B28" s="2"/>
      <c r="C28" s="2"/>
      <c r="D28" s="2"/>
      <c r="E28" s="6"/>
      <c r="F28" s="5"/>
      <c r="G28" s="1"/>
    </row>
    <row r="29" spans="2:7" ht="15.75">
      <c r="B29" s="2"/>
      <c r="C29" s="2"/>
      <c r="D29" s="2"/>
      <c r="E29" s="6"/>
      <c r="F29" s="5"/>
      <c r="G29" s="1"/>
    </row>
    <row r="30" spans="2:7" ht="15.75">
      <c r="B30" s="2"/>
      <c r="C30" s="2"/>
      <c r="D30" s="5" t="s">
        <v>280</v>
      </c>
      <c r="E30" s="6"/>
      <c r="F30" s="5"/>
      <c r="G30" s="1"/>
    </row>
    <row r="31" spans="2:7" ht="15.75">
      <c r="B31" s="2"/>
      <c r="C31" s="2"/>
      <c r="D31" s="2"/>
      <c r="E31" s="6"/>
      <c r="F31" s="5"/>
      <c r="G31" s="1"/>
    </row>
    <row r="32" spans="2:7" ht="15.75">
      <c r="B32" s="2"/>
      <c r="C32" s="2"/>
      <c r="D32" s="2"/>
      <c r="E32" s="6"/>
      <c r="F32" s="5"/>
      <c r="G32" s="1"/>
    </row>
    <row r="33" spans="2:7" ht="15.75">
      <c r="B33" s="2"/>
      <c r="C33" s="2"/>
      <c r="D33" s="13" t="s">
        <v>281</v>
      </c>
      <c r="E33" s="6"/>
      <c r="F33" s="14"/>
      <c r="G33" s="1"/>
    </row>
    <row r="34" spans="2:7" ht="15.75">
      <c r="B34" s="2"/>
      <c r="C34" s="2"/>
      <c r="D34" s="13"/>
      <c r="E34" s="6"/>
      <c r="F34" s="15"/>
      <c r="G34" s="1"/>
    </row>
    <row r="35" spans="2:7" ht="15.75">
      <c r="B35" s="2"/>
      <c r="C35" s="16" t="s">
        <v>3</v>
      </c>
      <c r="D35" s="5" t="s">
        <v>282</v>
      </c>
      <c r="E35" s="16"/>
      <c r="F35" s="17"/>
      <c r="G35" s="1"/>
    </row>
    <row r="36" spans="2:7" ht="15.75">
      <c r="B36" s="2"/>
      <c r="C36" s="2"/>
      <c r="D36" s="5"/>
      <c r="E36" s="6"/>
      <c r="F36" s="15"/>
      <c r="G36" s="1"/>
    </row>
    <row r="37" spans="2:7" ht="15.75">
      <c r="B37" s="2"/>
      <c r="C37" s="5" t="s">
        <v>4</v>
      </c>
      <c r="D37" s="5" t="s">
        <v>278</v>
      </c>
      <c r="E37" s="6"/>
      <c r="F37" s="15"/>
      <c r="G37" s="124"/>
    </row>
    <row r="38" spans="2:7" ht="15.75">
      <c r="B38" s="2"/>
      <c r="C38" s="2"/>
      <c r="D38" s="5"/>
      <c r="E38" s="6"/>
      <c r="F38" s="15"/>
      <c r="G38" s="1"/>
    </row>
    <row r="39" spans="2:7" ht="15.75">
      <c r="B39" s="2"/>
      <c r="C39" s="10"/>
      <c r="D39" s="5" t="s">
        <v>279</v>
      </c>
      <c r="E39" s="6"/>
      <c r="F39" s="15"/>
      <c r="G39" s="1"/>
    </row>
    <row r="40" spans="2:7" ht="15.75">
      <c r="B40" s="2"/>
      <c r="C40" s="2"/>
      <c r="D40" s="2"/>
      <c r="E40" s="6"/>
      <c r="F40" s="15"/>
      <c r="G40" s="1"/>
    </row>
    <row r="41" spans="2:7" ht="15.75">
      <c r="B41" s="2"/>
      <c r="C41" s="2"/>
      <c r="D41" s="2"/>
      <c r="E41" s="6"/>
      <c r="F41" s="18"/>
      <c r="G41" s="1"/>
    </row>
    <row r="42" spans="2:7" ht="15.75">
      <c r="B42" s="2"/>
      <c r="C42" s="2"/>
      <c r="D42" s="13" t="s">
        <v>283</v>
      </c>
      <c r="E42" s="6"/>
      <c r="F42" s="14"/>
      <c r="G42" s="1"/>
    </row>
    <row r="43" spans="2:7" ht="15.75">
      <c r="B43" s="2"/>
      <c r="C43" s="2"/>
      <c r="D43" s="2"/>
      <c r="E43" s="6"/>
      <c r="F43" s="19"/>
      <c r="G43" s="1"/>
    </row>
    <row r="44" spans="2:7" ht="15.75">
      <c r="B44" s="2"/>
      <c r="C44" s="2"/>
      <c r="D44" s="2"/>
      <c r="E44" s="6"/>
      <c r="F44" s="19"/>
      <c r="G44" s="1"/>
    </row>
    <row r="45" spans="2:7" ht="15.75">
      <c r="B45" s="2"/>
      <c r="C45" s="2"/>
      <c r="D45" s="2"/>
      <c r="E45" s="6"/>
      <c r="F45" s="6"/>
      <c r="G45" s="1"/>
    </row>
    <row r="46" spans="2:7" ht="15.75">
      <c r="B46" s="2"/>
      <c r="C46" s="2"/>
      <c r="D46" s="2"/>
      <c r="E46" s="6"/>
      <c r="F46" s="10" t="s">
        <v>209</v>
      </c>
      <c r="G46" s="1"/>
    </row>
    <row r="47" spans="2:7" ht="15.75">
      <c r="B47" s="2"/>
      <c r="C47" s="2"/>
      <c r="D47" s="2"/>
      <c r="E47" s="6"/>
      <c r="F47" s="5"/>
      <c r="G47" s="1"/>
    </row>
    <row r="48" spans="2:7" ht="15.75">
      <c r="B48" s="12" t="s">
        <v>211</v>
      </c>
      <c r="C48" s="2"/>
      <c r="D48" s="2"/>
      <c r="E48" s="6"/>
      <c r="F48" s="5"/>
      <c r="G48" s="1"/>
    </row>
    <row r="49" spans="2:11" ht="15.75">
      <c r="B49" s="12" t="s">
        <v>5</v>
      </c>
      <c r="C49" s="2"/>
      <c r="D49" s="2"/>
      <c r="E49" s="6"/>
      <c r="F49" s="5"/>
      <c r="G49" s="1"/>
    </row>
    <row r="50" spans="2:11" ht="15.75">
      <c r="B50" s="2"/>
      <c r="C50" s="2"/>
      <c r="D50" s="2"/>
      <c r="E50" s="6"/>
      <c r="F50" s="5"/>
      <c r="G50" s="1"/>
    </row>
    <row r="51" spans="2:11" ht="15.75">
      <c r="B51" s="2"/>
      <c r="C51" s="2"/>
      <c r="D51" s="2"/>
      <c r="E51" s="6"/>
      <c r="F51" s="5"/>
      <c r="G51" s="1"/>
    </row>
    <row r="52" spans="2:11" ht="15.75">
      <c r="B52" s="2"/>
      <c r="C52" s="2"/>
      <c r="D52" s="2"/>
      <c r="E52" s="6"/>
      <c r="F52" s="5"/>
      <c r="G52" s="1"/>
    </row>
    <row r="53" spans="2:11" ht="15.75">
      <c r="B53" s="2"/>
      <c r="C53" s="2"/>
      <c r="D53" s="2"/>
      <c r="E53" s="6"/>
      <c r="F53" s="5"/>
      <c r="G53" s="1"/>
    </row>
    <row r="54" spans="2:11">
      <c r="B54" s="2"/>
      <c r="C54" s="2"/>
      <c r="D54" s="128" t="s">
        <v>6</v>
      </c>
      <c r="E54" s="128"/>
      <c r="F54" s="128"/>
      <c r="G54" s="1"/>
    </row>
    <row r="55" spans="2:11" ht="15.75" thickBot="1">
      <c r="B55" s="2"/>
      <c r="C55" s="2"/>
      <c r="D55" s="2"/>
      <c r="E55" s="3"/>
      <c r="F55" s="2"/>
      <c r="G55" s="1"/>
    </row>
    <row r="56" spans="2:11" ht="15" customHeight="1">
      <c r="B56" s="2"/>
      <c r="C56" s="2"/>
      <c r="D56" s="100" t="s">
        <v>7</v>
      </c>
      <c r="E56" s="101" t="s">
        <v>7</v>
      </c>
      <c r="F56" s="105"/>
      <c r="G56" s="129" t="s">
        <v>206</v>
      </c>
    </row>
    <row r="57" spans="2:11" ht="27" customHeight="1" thickBot="1">
      <c r="B57" s="2"/>
      <c r="C57" s="2"/>
      <c r="D57" s="103" t="s">
        <v>8</v>
      </c>
      <c r="E57" s="104" t="s">
        <v>8</v>
      </c>
      <c r="F57" s="106" t="s">
        <v>9</v>
      </c>
      <c r="G57" s="130"/>
    </row>
    <row r="58" spans="2:11">
      <c r="B58" s="1"/>
      <c r="C58" s="1"/>
      <c r="D58" s="20"/>
      <c r="E58" s="20"/>
      <c r="F58" s="21"/>
      <c r="G58" s="99"/>
    </row>
    <row r="59" spans="2:11">
      <c r="B59" s="1"/>
      <c r="C59" s="1"/>
      <c r="D59" s="20"/>
      <c r="E59" s="20"/>
      <c r="F59" s="23"/>
      <c r="G59" s="22"/>
    </row>
    <row r="60" spans="2:11">
      <c r="B60" s="1"/>
      <c r="C60" s="1"/>
      <c r="D60" s="24">
        <v>711</v>
      </c>
      <c r="E60" s="20"/>
      <c r="F60" s="25" t="s">
        <v>10</v>
      </c>
      <c r="G60" s="26">
        <f>G61+G64</f>
        <v>1415000</v>
      </c>
      <c r="K60" s="125"/>
    </row>
    <row r="61" spans="2:11">
      <c r="B61" s="1"/>
      <c r="C61" s="1"/>
      <c r="D61" s="27"/>
      <c r="E61" s="28"/>
      <c r="F61" s="29" t="s">
        <v>11</v>
      </c>
      <c r="G61" s="26">
        <f>G62+G63</f>
        <v>1065000</v>
      </c>
      <c r="K61" s="125"/>
    </row>
    <row r="62" spans="2:11">
      <c r="B62" s="1"/>
      <c r="C62" s="1"/>
      <c r="D62" s="30"/>
      <c r="E62" s="31" t="s">
        <v>12</v>
      </c>
      <c r="F62" s="30" t="s">
        <v>13</v>
      </c>
      <c r="G62" s="32">
        <v>1000000</v>
      </c>
    </row>
    <row r="63" spans="2:11">
      <c r="B63" s="1"/>
      <c r="C63" s="1"/>
      <c r="D63" s="30"/>
      <c r="E63" s="31" t="s">
        <v>14</v>
      </c>
      <c r="F63" s="30" t="s">
        <v>15</v>
      </c>
      <c r="G63" s="32">
        <v>65000</v>
      </c>
      <c r="K63" s="125"/>
    </row>
    <row r="64" spans="2:11">
      <c r="B64" s="1"/>
      <c r="C64" s="1"/>
      <c r="D64" s="30"/>
      <c r="E64" s="31"/>
      <c r="F64" s="29" t="s">
        <v>16</v>
      </c>
      <c r="G64" s="26">
        <f>G65+G66</f>
        <v>350000</v>
      </c>
    </row>
    <row r="65" spans="2:12">
      <c r="B65" s="1"/>
      <c r="C65" s="1"/>
      <c r="D65" s="27"/>
      <c r="E65" s="31" t="s">
        <v>17</v>
      </c>
      <c r="F65" s="30" t="s">
        <v>18</v>
      </c>
      <c r="G65" s="32">
        <v>100000</v>
      </c>
      <c r="L65" s="125"/>
    </row>
    <row r="66" spans="2:12">
      <c r="B66" s="1"/>
      <c r="C66" s="1"/>
      <c r="D66" s="30"/>
      <c r="E66" s="31" t="s">
        <v>19</v>
      </c>
      <c r="F66" s="30" t="s">
        <v>20</v>
      </c>
      <c r="G66" s="32">
        <v>250000</v>
      </c>
      <c r="K66" s="125"/>
    </row>
    <row r="67" spans="2:12">
      <c r="B67" s="1"/>
      <c r="C67" s="1"/>
      <c r="D67" s="27">
        <v>713</v>
      </c>
      <c r="E67" s="33"/>
      <c r="F67" s="29" t="s">
        <v>21</v>
      </c>
      <c r="G67" s="26">
        <f>G68+G69</f>
        <v>55000</v>
      </c>
    </row>
    <row r="68" spans="2:12">
      <c r="B68" s="1"/>
      <c r="C68" s="1"/>
      <c r="D68" s="27"/>
      <c r="E68" s="31" t="s">
        <v>22</v>
      </c>
      <c r="F68" s="30" t="s">
        <v>23</v>
      </c>
      <c r="G68" s="32">
        <v>30000</v>
      </c>
    </row>
    <row r="69" spans="2:12">
      <c r="B69" s="1"/>
      <c r="C69" s="1"/>
      <c r="D69" s="30"/>
      <c r="E69" s="31" t="s">
        <v>24</v>
      </c>
      <c r="F69" s="30" t="s">
        <v>25</v>
      </c>
      <c r="G69" s="32">
        <v>25000</v>
      </c>
    </row>
    <row r="70" spans="2:12">
      <c r="B70" s="1"/>
      <c r="C70" s="1"/>
      <c r="D70" s="27">
        <v>714</v>
      </c>
      <c r="E70" s="31"/>
      <c r="F70" s="29" t="s">
        <v>26</v>
      </c>
      <c r="G70" s="26">
        <f>G71+G72+G73+G74+G75</f>
        <v>1140000</v>
      </c>
    </row>
    <row r="71" spans="2:12">
      <c r="B71" s="1"/>
      <c r="C71" s="1"/>
      <c r="D71" s="27"/>
      <c r="E71" s="31" t="s">
        <v>27</v>
      </c>
      <c r="F71" s="34" t="s">
        <v>28</v>
      </c>
      <c r="G71" s="32">
        <v>750000</v>
      </c>
    </row>
    <row r="72" spans="2:12">
      <c r="B72" s="1"/>
      <c r="C72" s="1"/>
      <c r="D72" s="30"/>
      <c r="E72" s="31" t="s">
        <v>29</v>
      </c>
      <c r="F72" s="30" t="s">
        <v>30</v>
      </c>
      <c r="G72" s="32">
        <v>100000</v>
      </c>
    </row>
    <row r="73" spans="2:12">
      <c r="B73" s="1"/>
      <c r="C73" s="1"/>
      <c r="D73" s="30"/>
      <c r="E73" s="31" t="s">
        <v>31</v>
      </c>
      <c r="F73" s="30" t="s">
        <v>32</v>
      </c>
      <c r="G73" s="32">
        <v>200000</v>
      </c>
    </row>
    <row r="74" spans="2:12">
      <c r="B74" s="1"/>
      <c r="C74" s="1"/>
      <c r="D74" s="30"/>
      <c r="E74" s="31" t="s">
        <v>33</v>
      </c>
      <c r="F74" s="30" t="s">
        <v>270</v>
      </c>
      <c r="G74" s="32">
        <v>80000</v>
      </c>
    </row>
    <row r="75" spans="2:12">
      <c r="B75" s="1"/>
      <c r="C75" s="1"/>
      <c r="D75" s="30"/>
      <c r="E75" s="31" t="s">
        <v>34</v>
      </c>
      <c r="F75" s="30" t="s">
        <v>35</v>
      </c>
      <c r="G75" s="32">
        <v>10000</v>
      </c>
    </row>
    <row r="76" spans="2:12">
      <c r="B76" s="1"/>
      <c r="C76" s="1"/>
      <c r="D76" s="27">
        <v>715</v>
      </c>
      <c r="E76" s="31"/>
      <c r="F76" s="29" t="s">
        <v>36</v>
      </c>
      <c r="G76" s="26">
        <f>G77+G78+G79</f>
        <v>80000</v>
      </c>
    </row>
    <row r="77" spans="2:12">
      <c r="B77" s="1"/>
      <c r="C77" s="1"/>
      <c r="D77" s="30"/>
      <c r="E77" s="31" t="s">
        <v>37</v>
      </c>
      <c r="F77" s="30" t="s">
        <v>38</v>
      </c>
      <c r="G77" s="32">
        <v>10000</v>
      </c>
    </row>
    <row r="78" spans="2:12">
      <c r="B78" s="1"/>
      <c r="C78" s="1"/>
      <c r="D78" s="30"/>
      <c r="E78" s="35" t="s">
        <v>39</v>
      </c>
      <c r="F78" s="34" t="s">
        <v>40</v>
      </c>
      <c r="G78" s="32">
        <v>40000</v>
      </c>
    </row>
    <row r="79" spans="2:12">
      <c r="B79" s="1"/>
      <c r="C79" s="1"/>
      <c r="D79" s="30"/>
      <c r="E79" s="31" t="s">
        <v>41</v>
      </c>
      <c r="F79" s="30" t="s">
        <v>36</v>
      </c>
      <c r="G79" s="32">
        <v>30000</v>
      </c>
    </row>
    <row r="80" spans="2:12">
      <c r="B80" s="1"/>
      <c r="C80" s="1"/>
      <c r="D80" s="27">
        <v>721</v>
      </c>
      <c r="E80" s="31"/>
      <c r="F80" s="29" t="s">
        <v>42</v>
      </c>
      <c r="G80" s="26">
        <f>G81</f>
        <v>250000</v>
      </c>
    </row>
    <row r="81" spans="2:7">
      <c r="B81" s="1"/>
      <c r="C81" s="1"/>
      <c r="D81" s="27"/>
      <c r="E81" s="31" t="s">
        <v>43</v>
      </c>
      <c r="F81" s="30" t="s">
        <v>44</v>
      </c>
      <c r="G81" s="32">
        <v>250000</v>
      </c>
    </row>
    <row r="82" spans="2:7">
      <c r="B82" s="1"/>
      <c r="C82" s="1"/>
      <c r="D82" s="27">
        <v>742</v>
      </c>
      <c r="E82" s="31"/>
      <c r="F82" s="29" t="s">
        <v>45</v>
      </c>
      <c r="G82" s="26">
        <f>G83+G84</f>
        <v>4000000</v>
      </c>
    </row>
    <row r="83" spans="2:7">
      <c r="B83" s="1"/>
      <c r="C83" s="1"/>
      <c r="D83" s="27"/>
      <c r="E83" s="31" t="s">
        <v>46</v>
      </c>
      <c r="F83" s="30" t="s">
        <v>47</v>
      </c>
      <c r="G83" s="32">
        <v>200000</v>
      </c>
    </row>
    <row r="84" spans="2:7">
      <c r="B84" s="1"/>
      <c r="C84" s="1"/>
      <c r="D84" s="27"/>
      <c r="E84" s="31" t="s">
        <v>48</v>
      </c>
      <c r="F84" s="30" t="s">
        <v>49</v>
      </c>
      <c r="G84" s="32">
        <v>3800000</v>
      </c>
    </row>
    <row r="85" spans="2:7">
      <c r="B85" s="1"/>
      <c r="C85" s="1"/>
      <c r="D85" s="30"/>
      <c r="E85" s="28"/>
      <c r="F85" s="29" t="s">
        <v>50</v>
      </c>
      <c r="G85" s="26">
        <f>G60+G67+G70+G76+G80+G82</f>
        <v>6940000</v>
      </c>
    </row>
    <row r="86" spans="2:7">
      <c r="B86" s="1"/>
      <c r="C86" s="1"/>
      <c r="D86" s="1"/>
      <c r="E86" s="9"/>
      <c r="F86" s="1"/>
      <c r="G86" s="1"/>
    </row>
    <row r="87" spans="2:7">
      <c r="B87" s="1"/>
      <c r="C87" s="1"/>
      <c r="D87" s="1"/>
      <c r="E87" s="9"/>
      <c r="F87" s="1"/>
      <c r="G87" s="1"/>
    </row>
    <row r="88" spans="2:7">
      <c r="B88" s="1"/>
      <c r="C88" s="1"/>
      <c r="D88" s="1"/>
      <c r="E88" s="9"/>
      <c r="F88" s="1"/>
      <c r="G88" s="1"/>
    </row>
    <row r="89" spans="2:7">
      <c r="B89" s="1"/>
      <c r="C89" s="1"/>
      <c r="D89" s="1"/>
      <c r="E89" s="9"/>
      <c r="F89" s="1"/>
      <c r="G89" s="1"/>
    </row>
    <row r="90" spans="2:7">
      <c r="B90" s="1"/>
      <c r="C90" s="1"/>
      <c r="D90" s="1"/>
      <c r="E90" s="9"/>
      <c r="F90" s="1"/>
      <c r="G90" s="1"/>
    </row>
    <row r="91" spans="2:7">
      <c r="B91" s="1"/>
      <c r="C91" s="1"/>
      <c r="D91" s="1"/>
      <c r="E91" s="9"/>
      <c r="F91" s="1"/>
      <c r="G91" s="1"/>
    </row>
    <row r="92" spans="2:7">
      <c r="B92" s="1"/>
      <c r="C92" s="1"/>
      <c r="D92" s="1"/>
      <c r="E92" s="9"/>
      <c r="F92" s="1"/>
      <c r="G92" s="1"/>
    </row>
    <row r="93" spans="2:7">
      <c r="B93" s="1"/>
      <c r="C93" s="1"/>
      <c r="D93" s="1"/>
      <c r="E93" s="9"/>
      <c r="F93" s="1"/>
      <c r="G93" s="1"/>
    </row>
    <row r="94" spans="2:7">
      <c r="B94" s="1"/>
      <c r="C94" s="1"/>
      <c r="D94" s="1"/>
      <c r="E94" s="9"/>
      <c r="F94" s="1"/>
      <c r="G94" s="1"/>
    </row>
    <row r="95" spans="2:7">
      <c r="B95" s="1"/>
      <c r="C95" s="1"/>
      <c r="D95" s="1"/>
      <c r="E95" s="9"/>
      <c r="F95" s="1"/>
      <c r="G95" s="1"/>
    </row>
    <row r="96" spans="2:7">
      <c r="B96" s="1"/>
      <c r="C96" s="1"/>
      <c r="D96" s="1"/>
      <c r="E96" s="9"/>
      <c r="F96" s="1"/>
      <c r="G96" s="1"/>
    </row>
    <row r="97" spans="2:7">
      <c r="B97" s="1"/>
      <c r="C97" s="1"/>
      <c r="D97" s="1"/>
      <c r="E97" s="9"/>
      <c r="F97" s="1"/>
      <c r="G97" s="1"/>
    </row>
    <row r="98" spans="2:7">
      <c r="B98" s="1"/>
      <c r="C98" s="1"/>
      <c r="D98" s="1"/>
      <c r="E98" s="9"/>
      <c r="F98" s="1"/>
      <c r="G98" s="1"/>
    </row>
    <row r="99" spans="2:7">
      <c r="B99" s="1"/>
      <c r="C99" s="1"/>
      <c r="D99" s="1"/>
      <c r="E99" s="9"/>
      <c r="F99" s="1"/>
      <c r="G99" s="1"/>
    </row>
    <row r="100" spans="2:7">
      <c r="B100" s="1"/>
      <c r="C100" s="1"/>
      <c r="D100" s="1"/>
      <c r="E100" s="9"/>
      <c r="F100" s="1"/>
      <c r="G100" s="1"/>
    </row>
    <row r="101" spans="2:7">
      <c r="B101" s="1"/>
      <c r="C101" s="1"/>
      <c r="D101" s="1"/>
      <c r="E101" s="9"/>
      <c r="F101" s="1"/>
      <c r="G101" s="1"/>
    </row>
    <row r="102" spans="2:7">
      <c r="B102" s="1"/>
      <c r="C102" s="1"/>
      <c r="D102" s="1"/>
      <c r="E102" s="9"/>
      <c r="F102" s="1"/>
      <c r="G102" s="1"/>
    </row>
    <row r="103" spans="2:7">
      <c r="B103" s="1"/>
      <c r="C103" s="1"/>
      <c r="D103" s="1"/>
      <c r="E103" s="9"/>
      <c r="F103" s="1"/>
      <c r="G103" s="1"/>
    </row>
    <row r="104" spans="2:7">
      <c r="B104" s="1"/>
      <c r="C104" s="1"/>
      <c r="D104" s="1"/>
      <c r="E104" s="9"/>
      <c r="F104" s="1"/>
      <c r="G104" s="1"/>
    </row>
    <row r="105" spans="2:7">
      <c r="B105" s="1"/>
      <c r="C105" s="1"/>
      <c r="D105" s="1"/>
      <c r="E105" s="9"/>
      <c r="F105" s="1"/>
      <c r="G105" s="1"/>
    </row>
    <row r="106" spans="2:7">
      <c r="B106" s="1"/>
      <c r="C106" s="1"/>
      <c r="D106" s="1"/>
      <c r="E106" s="9"/>
      <c r="F106" s="1"/>
      <c r="G106" s="1"/>
    </row>
    <row r="107" spans="2:7">
      <c r="B107" s="1"/>
      <c r="C107" s="1"/>
      <c r="D107" s="1"/>
      <c r="E107" s="9"/>
      <c r="F107" s="1"/>
      <c r="G107" s="1"/>
    </row>
    <row r="108" spans="2:7">
      <c r="B108" s="1"/>
      <c r="C108" s="1"/>
      <c r="D108" s="1"/>
      <c r="E108" s="9"/>
      <c r="F108" s="1"/>
      <c r="G108" s="1"/>
    </row>
    <row r="109" spans="2:7">
      <c r="B109" s="1"/>
      <c r="C109" s="1"/>
      <c r="D109" s="131" t="s">
        <v>51</v>
      </c>
      <c r="E109" s="131"/>
      <c r="F109" s="131"/>
      <c r="G109" s="1"/>
    </row>
    <row r="110" spans="2:7" ht="15.75" thickBot="1">
      <c r="B110" s="1"/>
      <c r="C110" s="1"/>
      <c r="D110" s="93"/>
      <c r="E110" s="93"/>
      <c r="F110" s="93"/>
      <c r="G110" s="1"/>
    </row>
    <row r="111" spans="2:7" ht="15" customHeight="1">
      <c r="B111" s="1"/>
      <c r="C111" s="37"/>
      <c r="D111" s="100" t="s">
        <v>7</v>
      </c>
      <c r="E111" s="107" t="s">
        <v>7</v>
      </c>
      <c r="F111" s="102" t="s">
        <v>9</v>
      </c>
      <c r="G111" s="129" t="s">
        <v>206</v>
      </c>
    </row>
    <row r="112" spans="2:7" ht="22.5" customHeight="1" thickBot="1">
      <c r="B112" s="1"/>
      <c r="C112" s="37"/>
      <c r="D112" s="103" t="s">
        <v>8</v>
      </c>
      <c r="E112" s="108" t="s">
        <v>8</v>
      </c>
      <c r="F112" s="109"/>
      <c r="G112" s="130"/>
    </row>
    <row r="113" spans="2:7">
      <c r="B113" s="1"/>
      <c r="C113" s="38"/>
      <c r="D113" s="20"/>
      <c r="E113" s="20"/>
      <c r="F113" s="21"/>
      <c r="G113" s="99"/>
    </row>
    <row r="114" spans="2:7">
      <c r="B114" s="1"/>
      <c r="C114" s="39"/>
      <c r="D114" s="27">
        <v>411</v>
      </c>
      <c r="E114" s="31"/>
      <c r="F114" s="27" t="s">
        <v>52</v>
      </c>
      <c r="G114" s="26">
        <f>G115+G116+G117+G118+G119</f>
        <v>1688069</v>
      </c>
    </row>
    <row r="115" spans="2:7">
      <c r="B115" s="1"/>
      <c r="C115" s="40"/>
      <c r="D115" s="30"/>
      <c r="E115" s="31" t="s">
        <v>53</v>
      </c>
      <c r="F115" s="30" t="s">
        <v>54</v>
      </c>
      <c r="G115" s="32">
        <f>G295+G333+G365+G390+G445+G554+G609+G638+G665+G688+G718+G746+G772+G798+G499</f>
        <v>1066740</v>
      </c>
    </row>
    <row r="116" spans="2:7">
      <c r="B116" s="1"/>
      <c r="C116" s="40"/>
      <c r="D116" s="30"/>
      <c r="E116" s="31" t="s">
        <v>55</v>
      </c>
      <c r="F116" s="30" t="s">
        <v>56</v>
      </c>
      <c r="G116" s="32">
        <f>G296+G334+G366+G391+G446+G555+G610+G639+G666+G689+G719+G747+G773+G799+G500</f>
        <v>129192</v>
      </c>
    </row>
    <row r="117" spans="2:7">
      <c r="B117" s="1"/>
      <c r="C117" s="40"/>
      <c r="D117" s="30"/>
      <c r="E117" s="31" t="s">
        <v>57</v>
      </c>
      <c r="F117" s="30" t="s">
        <v>58</v>
      </c>
      <c r="G117" s="32">
        <f>G297+G335+G367+G392+G447+G556+G611+G640+G667+G690+G720+G748+G774+G800+G501</f>
        <v>338224</v>
      </c>
    </row>
    <row r="118" spans="2:7">
      <c r="B118" s="1"/>
      <c r="C118" s="40"/>
      <c r="D118" s="30"/>
      <c r="E118" s="31" t="s">
        <v>59</v>
      </c>
      <c r="F118" s="30" t="s">
        <v>60</v>
      </c>
      <c r="G118" s="32">
        <f>G298+G336+G368+G393+G448+G557+G612+G641+G668+G691+G721+G749+G775+G801+G502</f>
        <v>137213</v>
      </c>
    </row>
    <row r="119" spans="2:7">
      <c r="B119" s="1"/>
      <c r="C119" s="40"/>
      <c r="D119" s="30"/>
      <c r="E119" s="31" t="s">
        <v>61</v>
      </c>
      <c r="F119" s="30" t="s">
        <v>62</v>
      </c>
      <c r="G119" s="32">
        <f>G299+G337+G369+G394+G449+G558+G613+G642+G669+G692+G722+G750+G776+G802+G503</f>
        <v>16700</v>
      </c>
    </row>
    <row r="120" spans="2:7">
      <c r="B120" s="1"/>
      <c r="C120" s="40"/>
      <c r="D120" s="27">
        <v>412</v>
      </c>
      <c r="E120" s="31"/>
      <c r="F120" s="27" t="s">
        <v>63</v>
      </c>
      <c r="G120" s="26">
        <f>G121</f>
        <v>66041</v>
      </c>
    </row>
    <row r="121" spans="2:7">
      <c r="B121" s="1"/>
      <c r="C121" s="40"/>
      <c r="D121" s="30"/>
      <c r="E121" s="31" t="s">
        <v>64</v>
      </c>
      <c r="F121" s="30" t="s">
        <v>65</v>
      </c>
      <c r="G121" s="32">
        <f>G339</f>
        <v>66041</v>
      </c>
    </row>
    <row r="122" spans="2:7">
      <c r="B122" s="1"/>
      <c r="C122" s="40"/>
      <c r="D122" s="27">
        <v>413</v>
      </c>
      <c r="E122" s="31"/>
      <c r="F122" s="27" t="s">
        <v>66</v>
      </c>
      <c r="G122" s="26">
        <f>G123+G124+G125</f>
        <v>164650</v>
      </c>
    </row>
    <row r="123" spans="2:7">
      <c r="B123" s="1"/>
      <c r="C123" s="40"/>
      <c r="D123" s="30"/>
      <c r="E123" s="31" t="s">
        <v>67</v>
      </c>
      <c r="F123" s="30" t="s">
        <v>68</v>
      </c>
      <c r="G123" s="85">
        <f>G301+G341+G371+G396+G451+G452+G560+G615+G644+G671+G694+G724+G752+G778+G804+G505</f>
        <v>23150</v>
      </c>
    </row>
    <row r="124" spans="2:7">
      <c r="B124" s="1"/>
      <c r="C124" s="40"/>
      <c r="D124" s="30"/>
      <c r="E124" s="31" t="s">
        <v>69</v>
      </c>
      <c r="F124" s="30" t="s">
        <v>70</v>
      </c>
      <c r="G124" s="32">
        <f>G561+G616+G725+G453</f>
        <v>126600</v>
      </c>
    </row>
    <row r="125" spans="2:7">
      <c r="B125" s="1"/>
      <c r="C125" s="40"/>
      <c r="D125" s="30"/>
      <c r="E125" s="31" t="s">
        <v>71</v>
      </c>
      <c r="F125" s="30" t="s">
        <v>72</v>
      </c>
      <c r="G125" s="32">
        <f>G302+G342+G372+G397+G454+G562+G617+G645+G672+G695+G726+G753+G779+G805+G506</f>
        <v>14900</v>
      </c>
    </row>
    <row r="126" spans="2:7">
      <c r="B126" s="1"/>
      <c r="C126" s="40"/>
      <c r="D126" s="27">
        <v>414</v>
      </c>
      <c r="E126" s="31"/>
      <c r="F126" s="27" t="s">
        <v>73</v>
      </c>
      <c r="G126" s="26">
        <f>G127+G128+G129+G130+G132+G131</f>
        <v>88790</v>
      </c>
    </row>
    <row r="127" spans="2:7">
      <c r="B127" s="1"/>
      <c r="C127" s="40"/>
      <c r="D127" s="30"/>
      <c r="E127" s="31" t="s">
        <v>74</v>
      </c>
      <c r="F127" s="30" t="s">
        <v>75</v>
      </c>
      <c r="G127" s="32">
        <f>G304+G344+G374+G399+G456+G564+G619+G647+G674+G697+G728+G755+G781+G807+G508</f>
        <v>9270</v>
      </c>
    </row>
    <row r="128" spans="2:7">
      <c r="B128" s="1"/>
      <c r="C128" s="40"/>
      <c r="D128" s="30"/>
      <c r="E128" s="31" t="s">
        <v>76</v>
      </c>
      <c r="F128" s="30" t="s">
        <v>77</v>
      </c>
      <c r="G128" s="32">
        <f>G305+G345+G375+G400+G457+G565+G620+G648+G675+G698+G729+G756+G782+G808+G509</f>
        <v>14000</v>
      </c>
    </row>
    <row r="129" spans="2:7">
      <c r="B129" s="1"/>
      <c r="C129" s="40"/>
      <c r="D129" s="30"/>
      <c r="E129" s="31" t="s">
        <v>78</v>
      </c>
      <c r="F129" s="30" t="s">
        <v>79</v>
      </c>
      <c r="G129" s="32">
        <f>G306+G346+G376+G401+G458+G459+G566+G621+G649+G676+G699+G730+G757+G783+G809+G810+G510</f>
        <v>14220</v>
      </c>
    </row>
    <row r="130" spans="2:7">
      <c r="B130" s="1"/>
      <c r="C130" s="40"/>
      <c r="D130" s="30"/>
      <c r="E130" s="31" t="s">
        <v>80</v>
      </c>
      <c r="F130" s="30" t="s">
        <v>81</v>
      </c>
      <c r="G130" s="32">
        <f>G567</f>
        <v>8000</v>
      </c>
    </row>
    <row r="131" spans="2:7" s="126" customFormat="1">
      <c r="B131" s="2"/>
      <c r="C131" s="36"/>
      <c r="D131" s="30"/>
      <c r="E131" s="31" t="s">
        <v>293</v>
      </c>
      <c r="F131" s="30" t="s">
        <v>294</v>
      </c>
      <c r="G131" s="32">
        <f>G307</f>
        <v>20000</v>
      </c>
    </row>
    <row r="132" spans="2:7">
      <c r="B132" s="1"/>
      <c r="C132" s="40"/>
      <c r="D132" s="30"/>
      <c r="E132" s="31" t="s">
        <v>82</v>
      </c>
      <c r="F132" s="30" t="s">
        <v>83</v>
      </c>
      <c r="G132" s="32">
        <f>G568+G569+G460</f>
        <v>23300</v>
      </c>
    </row>
    <row r="133" spans="2:7">
      <c r="B133" s="1"/>
      <c r="C133" s="40"/>
      <c r="D133" s="27">
        <v>415</v>
      </c>
      <c r="E133" s="31"/>
      <c r="F133" s="27" t="s">
        <v>84</v>
      </c>
      <c r="G133" s="26">
        <f>G134+G135</f>
        <v>60650</v>
      </c>
    </row>
    <row r="134" spans="2:7">
      <c r="B134" s="1"/>
      <c r="C134" s="40"/>
      <c r="D134" s="30"/>
      <c r="E134" s="31" t="s">
        <v>85</v>
      </c>
      <c r="F134" s="30" t="s">
        <v>86</v>
      </c>
      <c r="G134" s="32">
        <f>G785</f>
        <v>50000</v>
      </c>
    </row>
    <row r="135" spans="2:7">
      <c r="B135" s="1"/>
      <c r="C135" s="40"/>
      <c r="D135" s="30"/>
      <c r="E135" s="31" t="s">
        <v>87</v>
      </c>
      <c r="F135" s="30" t="s">
        <v>88</v>
      </c>
      <c r="G135" s="32">
        <f>G309+G310+G348+G378+G403+G462+G571+G623+G651+G701+G732+G733+G759+G349+G812+G786+G787</f>
        <v>10650</v>
      </c>
    </row>
    <row r="136" spans="2:7">
      <c r="B136" s="1"/>
      <c r="C136" s="40"/>
      <c r="D136" s="27">
        <v>416</v>
      </c>
      <c r="E136" s="31"/>
      <c r="F136" s="27" t="s">
        <v>89</v>
      </c>
      <c r="G136" s="26">
        <f>G137</f>
        <v>129200</v>
      </c>
    </row>
    <row r="137" spans="2:7">
      <c r="B137" s="1"/>
      <c r="C137" s="40"/>
      <c r="D137" s="30"/>
      <c r="E137" s="31" t="s">
        <v>90</v>
      </c>
      <c r="F137" s="30" t="s">
        <v>91</v>
      </c>
      <c r="G137" s="32">
        <f>G573</f>
        <v>129200</v>
      </c>
    </row>
    <row r="138" spans="2:7">
      <c r="B138" s="1"/>
      <c r="C138" s="40"/>
      <c r="D138" s="27">
        <v>418</v>
      </c>
      <c r="E138" s="31"/>
      <c r="F138" s="27" t="s">
        <v>92</v>
      </c>
      <c r="G138" s="26">
        <f>G139</f>
        <v>80000</v>
      </c>
    </row>
    <row r="139" spans="2:7">
      <c r="B139" s="1"/>
      <c r="C139" s="40"/>
      <c r="D139" s="30"/>
      <c r="E139" s="31" t="s">
        <v>93</v>
      </c>
      <c r="F139" s="30" t="s">
        <v>94</v>
      </c>
      <c r="G139" s="32">
        <f>G653+G575</f>
        <v>80000</v>
      </c>
    </row>
    <row r="140" spans="2:7">
      <c r="B140" s="1"/>
      <c r="C140" s="40"/>
      <c r="D140" s="27">
        <v>419</v>
      </c>
      <c r="E140" s="31"/>
      <c r="F140" s="27" t="s">
        <v>95</v>
      </c>
      <c r="G140" s="26">
        <f>G141+G142</f>
        <v>98400</v>
      </c>
    </row>
    <row r="141" spans="2:7">
      <c r="B141" s="1"/>
      <c r="C141" s="40"/>
      <c r="D141" s="30"/>
      <c r="E141" s="31" t="s">
        <v>96</v>
      </c>
      <c r="F141" s="30" t="s">
        <v>97</v>
      </c>
      <c r="G141" s="32">
        <f>G577+G735</f>
        <v>8800</v>
      </c>
    </row>
    <row r="142" spans="2:7">
      <c r="B142" s="1"/>
      <c r="C142" s="40"/>
      <c r="D142" s="30"/>
      <c r="E142" s="31" t="s">
        <v>98</v>
      </c>
      <c r="F142" s="30" t="s">
        <v>95</v>
      </c>
      <c r="G142" s="32">
        <f>G312+G578+G625+G351+G352+G512</f>
        <v>89600</v>
      </c>
    </row>
    <row r="143" spans="2:7">
      <c r="B143" s="1"/>
      <c r="C143" s="41"/>
      <c r="D143" s="27">
        <v>421</v>
      </c>
      <c r="E143" s="31"/>
      <c r="F143" s="27" t="s">
        <v>99</v>
      </c>
      <c r="G143" s="26">
        <f>G144</f>
        <v>1000</v>
      </c>
    </row>
    <row r="144" spans="2:7">
      <c r="B144" s="1"/>
      <c r="C144" s="41"/>
      <c r="D144" s="30"/>
      <c r="E144" s="31" t="s">
        <v>100</v>
      </c>
      <c r="F144" s="30" t="s">
        <v>101</v>
      </c>
      <c r="G144" s="32">
        <f>G464</f>
        <v>1000</v>
      </c>
    </row>
    <row r="145" spans="2:7">
      <c r="B145" s="1"/>
      <c r="C145" s="41"/>
      <c r="D145" s="27">
        <v>422</v>
      </c>
      <c r="E145" s="42"/>
      <c r="F145" s="27" t="s">
        <v>102</v>
      </c>
      <c r="G145" s="26">
        <f>G146</f>
        <v>50000</v>
      </c>
    </row>
    <row r="146" spans="2:7">
      <c r="B146" s="1"/>
      <c r="C146" s="41"/>
      <c r="D146" s="30"/>
      <c r="E146" s="31" t="s">
        <v>103</v>
      </c>
      <c r="F146" s="30" t="s">
        <v>104</v>
      </c>
      <c r="G146" s="32">
        <f>G580</f>
        <v>50000</v>
      </c>
    </row>
    <row r="147" spans="2:7">
      <c r="B147" s="1"/>
      <c r="C147" s="41"/>
      <c r="D147" s="27">
        <v>431</v>
      </c>
      <c r="E147" s="31"/>
      <c r="F147" s="27" t="s">
        <v>105</v>
      </c>
      <c r="G147" s="26">
        <f>G148+G149+G150+G151+G152+G153</f>
        <v>1738012.2</v>
      </c>
    </row>
    <row r="148" spans="2:7">
      <c r="B148" s="1"/>
      <c r="C148" s="40"/>
      <c r="D148" s="30"/>
      <c r="E148" s="31" t="s">
        <v>106</v>
      </c>
      <c r="F148" s="30" t="s">
        <v>107</v>
      </c>
      <c r="G148" s="32">
        <f>G314+G582+G583+G584+G585+G586+G587+G588+G590+G591+G589+G514</f>
        <v>1330000</v>
      </c>
    </row>
    <row r="149" spans="2:7">
      <c r="B149" s="1"/>
      <c r="C149" s="40"/>
      <c r="D149" s="30"/>
      <c r="E149" s="31" t="s">
        <v>108</v>
      </c>
      <c r="F149" s="30" t="s">
        <v>109</v>
      </c>
      <c r="G149" s="32">
        <f>G515</f>
        <v>10000</v>
      </c>
    </row>
    <row r="150" spans="2:7">
      <c r="B150" s="1"/>
      <c r="C150" s="40"/>
      <c r="D150" s="30"/>
      <c r="E150" s="31" t="s">
        <v>110</v>
      </c>
      <c r="F150" s="30" t="s">
        <v>289</v>
      </c>
      <c r="G150" s="32">
        <f>G315+G354+G355+G516</f>
        <v>86012.2</v>
      </c>
    </row>
    <row r="151" spans="2:7">
      <c r="B151" s="1"/>
      <c r="C151" s="40"/>
      <c r="D151" s="30"/>
      <c r="E151" s="31" t="s">
        <v>111</v>
      </c>
      <c r="F151" s="30" t="s">
        <v>288</v>
      </c>
      <c r="G151" s="32">
        <f>G316</f>
        <v>80000</v>
      </c>
    </row>
    <row r="152" spans="2:7">
      <c r="B152" s="1"/>
      <c r="C152" s="40"/>
      <c r="D152" s="30"/>
      <c r="E152" s="31" t="s">
        <v>112</v>
      </c>
      <c r="F152" s="30" t="s">
        <v>113</v>
      </c>
      <c r="G152" s="32">
        <f>G317+G318+G319+G517</f>
        <v>42000</v>
      </c>
    </row>
    <row r="153" spans="2:7">
      <c r="B153" s="1"/>
      <c r="C153" s="40"/>
      <c r="D153" s="30"/>
      <c r="E153" s="31" t="s">
        <v>114</v>
      </c>
      <c r="F153" s="30" t="s">
        <v>115</v>
      </c>
      <c r="G153" s="32">
        <f>G466+G467+G518</f>
        <v>190000</v>
      </c>
    </row>
    <row r="154" spans="2:7">
      <c r="B154" s="1"/>
      <c r="C154" s="40"/>
      <c r="D154" s="27">
        <v>432</v>
      </c>
      <c r="E154" s="31"/>
      <c r="F154" s="27" t="s">
        <v>116</v>
      </c>
      <c r="G154" s="26">
        <f>G155</f>
        <v>230000</v>
      </c>
    </row>
    <row r="155" spans="2:7">
      <c r="B155" s="1"/>
      <c r="C155" s="40"/>
      <c r="D155" s="30"/>
      <c r="E155" s="31" t="s">
        <v>117</v>
      </c>
      <c r="F155" s="30" t="s">
        <v>118</v>
      </c>
      <c r="G155" s="32">
        <f>G627+G628+G629</f>
        <v>230000</v>
      </c>
    </row>
    <row r="156" spans="2:7">
      <c r="B156" s="1"/>
      <c r="C156" s="41"/>
      <c r="D156" s="27">
        <v>441</v>
      </c>
      <c r="E156" s="31"/>
      <c r="F156" s="27" t="s">
        <v>119</v>
      </c>
      <c r="G156" s="26">
        <f>G157+G158+G159</f>
        <v>581987.80000000005</v>
      </c>
    </row>
    <row r="157" spans="2:7">
      <c r="B157" s="1"/>
      <c r="C157" s="40"/>
      <c r="D157" s="30"/>
      <c r="E157" s="31" t="s">
        <v>120</v>
      </c>
      <c r="F157" s="30" t="s">
        <v>197</v>
      </c>
      <c r="G157" s="32">
        <f>G829</f>
        <v>516987.8</v>
      </c>
    </row>
    <row r="158" spans="2:7">
      <c r="B158" s="1"/>
      <c r="C158" s="40"/>
      <c r="D158" s="30"/>
      <c r="E158" s="31" t="s">
        <v>121</v>
      </c>
      <c r="F158" s="30" t="s">
        <v>122</v>
      </c>
      <c r="G158" s="32">
        <f>G833</f>
        <v>30000</v>
      </c>
    </row>
    <row r="159" spans="2:7">
      <c r="B159" s="1"/>
      <c r="C159" s="40"/>
      <c r="D159" s="30"/>
      <c r="E159" s="31" t="s">
        <v>123</v>
      </c>
      <c r="F159" s="43" t="s">
        <v>124</v>
      </c>
      <c r="G159" s="32">
        <f>G831</f>
        <v>35000</v>
      </c>
    </row>
    <row r="160" spans="2:7">
      <c r="B160" s="1"/>
      <c r="C160" s="41"/>
      <c r="D160" s="27">
        <v>461</v>
      </c>
      <c r="E160" s="42"/>
      <c r="F160" s="27" t="s">
        <v>125</v>
      </c>
      <c r="G160" s="26">
        <f>G161</f>
        <v>567200</v>
      </c>
    </row>
    <row r="161" spans="2:7">
      <c r="B161" s="1"/>
      <c r="C161" s="40"/>
      <c r="D161" s="30"/>
      <c r="E161" s="31" t="s">
        <v>126</v>
      </c>
      <c r="F161" s="30" t="s">
        <v>127</v>
      </c>
      <c r="G161" s="32">
        <f>G593</f>
        <v>567200</v>
      </c>
    </row>
    <row r="162" spans="2:7">
      <c r="B162" s="1"/>
      <c r="C162" s="40"/>
      <c r="D162" s="27">
        <v>463</v>
      </c>
      <c r="E162" s="31"/>
      <c r="F162" s="27" t="s">
        <v>128</v>
      </c>
      <c r="G162" s="26">
        <f>G163+G164</f>
        <v>1296000</v>
      </c>
    </row>
    <row r="163" spans="2:7">
      <c r="B163" s="1"/>
      <c r="C163" s="40"/>
      <c r="D163" s="30"/>
      <c r="E163" s="31" t="s">
        <v>266</v>
      </c>
      <c r="F163" s="30" t="s">
        <v>128</v>
      </c>
      <c r="G163" s="32">
        <f>G321+G357+G380+G405+G469+G595+G631+G655+G678+G703+G737+G761+G789+G814+G520</f>
        <v>1246000</v>
      </c>
    </row>
    <row r="164" spans="2:7">
      <c r="B164" s="1"/>
      <c r="C164" s="40"/>
      <c r="D164" s="30"/>
      <c r="E164" s="31" t="s">
        <v>202</v>
      </c>
      <c r="F164" s="30" t="s">
        <v>203</v>
      </c>
      <c r="G164" s="32">
        <f>G679</f>
        <v>50000</v>
      </c>
    </row>
    <row r="165" spans="2:7">
      <c r="B165" s="1"/>
      <c r="C165" s="40"/>
      <c r="D165" s="24">
        <v>471</v>
      </c>
      <c r="E165" s="31"/>
      <c r="F165" s="27" t="s">
        <v>129</v>
      </c>
      <c r="G165" s="26">
        <f>G166</f>
        <v>80000</v>
      </c>
    </row>
    <row r="166" spans="2:7">
      <c r="B166" s="1"/>
      <c r="C166" s="40"/>
      <c r="D166" s="24"/>
      <c r="E166" s="31" t="s">
        <v>267</v>
      </c>
      <c r="F166" s="30" t="s">
        <v>129</v>
      </c>
      <c r="G166" s="32">
        <f>G597</f>
        <v>80000</v>
      </c>
    </row>
    <row r="167" spans="2:7">
      <c r="B167" s="1"/>
      <c r="C167" s="40"/>
      <c r="D167" s="24">
        <v>472</v>
      </c>
      <c r="E167" s="31"/>
      <c r="F167" s="27" t="s">
        <v>130</v>
      </c>
      <c r="G167" s="26">
        <f>G168</f>
        <v>20000</v>
      </c>
    </row>
    <row r="168" spans="2:7">
      <c r="B168" s="1"/>
      <c r="C168" s="40"/>
      <c r="D168" s="24"/>
      <c r="E168" s="31" t="s">
        <v>268</v>
      </c>
      <c r="F168" s="30" t="s">
        <v>130</v>
      </c>
      <c r="G168" s="32">
        <f>G599</f>
        <v>20000</v>
      </c>
    </row>
    <row r="169" spans="2:7">
      <c r="B169" s="1"/>
      <c r="C169" s="40"/>
      <c r="D169" s="30"/>
      <c r="E169" s="31"/>
      <c r="F169" s="29" t="s">
        <v>131</v>
      </c>
      <c r="G169" s="26">
        <f>G114+G120+G122+G126+G133+G136+G140+G143+G145+G147++G154+G156+G160+G162+G165+G167+G138</f>
        <v>6940000</v>
      </c>
    </row>
    <row r="170" spans="2:7">
      <c r="B170" s="1"/>
      <c r="C170" s="40"/>
      <c r="D170" s="36"/>
      <c r="E170" s="44"/>
      <c r="F170" s="45"/>
      <c r="G170" s="82"/>
    </row>
    <row r="171" spans="2:7">
      <c r="B171" s="1"/>
      <c r="C171" s="40"/>
      <c r="D171" s="36"/>
      <c r="E171" s="44"/>
      <c r="F171" s="45"/>
      <c r="G171" s="82"/>
    </row>
    <row r="172" spans="2:7">
      <c r="B172" s="1"/>
      <c r="C172" s="40"/>
      <c r="D172" s="36"/>
      <c r="E172" s="44"/>
      <c r="F172" s="45"/>
      <c r="G172" s="82"/>
    </row>
    <row r="173" spans="2:7">
      <c r="B173" s="1"/>
      <c r="C173" s="40"/>
      <c r="D173" s="36"/>
      <c r="E173" s="44"/>
      <c r="F173" s="45"/>
      <c r="G173" s="82"/>
    </row>
    <row r="174" spans="2:7">
      <c r="B174" s="1"/>
      <c r="C174" s="40"/>
      <c r="D174" s="36"/>
      <c r="E174" s="44"/>
      <c r="F174" s="45"/>
      <c r="G174" s="82"/>
    </row>
    <row r="175" spans="2:7">
      <c r="B175" s="1"/>
      <c r="C175" s="40"/>
      <c r="D175" s="36"/>
      <c r="E175" s="44"/>
      <c r="F175" s="45"/>
      <c r="G175" s="82"/>
    </row>
    <row r="176" spans="2:7">
      <c r="B176" s="1"/>
      <c r="C176" s="40"/>
      <c r="D176" s="36"/>
      <c r="E176" s="44"/>
      <c r="F176" s="45"/>
      <c r="G176" s="82"/>
    </row>
    <row r="177" spans="2:7">
      <c r="B177" s="1"/>
      <c r="C177" s="40"/>
      <c r="D177" s="36"/>
      <c r="E177" s="44"/>
      <c r="F177" s="45"/>
      <c r="G177" s="82"/>
    </row>
    <row r="178" spans="2:7">
      <c r="B178" s="1"/>
      <c r="C178" s="40"/>
      <c r="D178" s="36"/>
      <c r="E178" s="44"/>
      <c r="F178" s="45"/>
      <c r="G178" s="82"/>
    </row>
    <row r="179" spans="2:7">
      <c r="B179" s="1"/>
      <c r="C179" s="40"/>
      <c r="D179" s="36"/>
      <c r="E179" s="44"/>
      <c r="F179" s="45"/>
      <c r="G179" s="82"/>
    </row>
    <row r="180" spans="2:7">
      <c r="B180" s="1"/>
      <c r="C180" s="40"/>
      <c r="D180" s="36"/>
      <c r="E180" s="44"/>
      <c r="F180" s="45"/>
      <c r="G180" s="82"/>
    </row>
    <row r="181" spans="2:7">
      <c r="B181" s="1"/>
      <c r="C181" s="40"/>
      <c r="D181" s="36"/>
      <c r="E181" s="44"/>
      <c r="F181" s="45"/>
      <c r="G181" s="82"/>
    </row>
    <row r="182" spans="2:7">
      <c r="B182" s="1"/>
      <c r="C182" s="40"/>
      <c r="D182" s="36"/>
      <c r="E182" s="44"/>
      <c r="F182" s="45"/>
      <c r="G182" s="82"/>
    </row>
    <row r="183" spans="2:7">
      <c r="B183" s="1"/>
      <c r="C183" s="40"/>
      <c r="D183" s="36"/>
      <c r="E183" s="44"/>
      <c r="F183" s="45"/>
      <c r="G183" s="82"/>
    </row>
    <row r="184" spans="2:7">
      <c r="B184" s="1"/>
      <c r="C184" s="40"/>
      <c r="D184" s="36"/>
      <c r="E184" s="44"/>
      <c r="F184" s="45"/>
      <c r="G184" s="82"/>
    </row>
    <row r="185" spans="2:7">
      <c r="B185" s="1"/>
      <c r="C185" s="40"/>
      <c r="D185" s="36"/>
      <c r="E185" s="44"/>
      <c r="F185" s="45"/>
      <c r="G185" s="82"/>
    </row>
    <row r="186" spans="2:7">
      <c r="B186" s="1"/>
      <c r="C186" s="40"/>
      <c r="D186" s="36"/>
      <c r="E186" s="44"/>
      <c r="F186" s="45"/>
      <c r="G186" s="82"/>
    </row>
    <row r="187" spans="2:7">
      <c r="B187" s="1"/>
      <c r="C187" s="40"/>
      <c r="D187" s="36"/>
      <c r="E187" s="44"/>
      <c r="F187" s="45"/>
      <c r="G187" s="82"/>
    </row>
    <row r="188" spans="2:7">
      <c r="B188" s="1"/>
      <c r="C188" s="40"/>
      <c r="D188" s="36"/>
      <c r="E188" s="44"/>
      <c r="F188" s="45"/>
      <c r="G188" s="82"/>
    </row>
    <row r="189" spans="2:7">
      <c r="B189" s="1"/>
      <c r="C189" s="40"/>
      <c r="D189" s="36"/>
      <c r="E189" s="44"/>
      <c r="F189" s="45"/>
      <c r="G189" s="82"/>
    </row>
    <row r="190" spans="2:7">
      <c r="B190" s="1"/>
      <c r="C190" s="40"/>
      <c r="D190" s="36"/>
      <c r="E190" s="44"/>
      <c r="F190" s="45"/>
      <c r="G190" s="82"/>
    </row>
    <row r="191" spans="2:7">
      <c r="B191" s="1"/>
      <c r="C191" s="40"/>
      <c r="D191" s="36"/>
      <c r="E191" s="44"/>
      <c r="F191" s="45"/>
      <c r="G191" s="82"/>
    </row>
    <row r="192" spans="2:7">
      <c r="B192" s="1"/>
      <c r="C192" s="40"/>
      <c r="D192" s="36"/>
      <c r="E192" s="44"/>
      <c r="F192" s="45"/>
      <c r="G192" s="82"/>
    </row>
    <row r="193" spans="2:7">
      <c r="B193" s="1"/>
      <c r="C193" s="40"/>
      <c r="D193" s="36"/>
      <c r="E193" s="44"/>
      <c r="F193" s="45"/>
      <c r="G193" s="82"/>
    </row>
    <row r="194" spans="2:7">
      <c r="B194" s="1"/>
      <c r="C194" s="40"/>
      <c r="D194" s="36"/>
      <c r="E194" s="44"/>
      <c r="F194" s="45"/>
      <c r="G194" s="82"/>
    </row>
    <row r="195" spans="2:7">
      <c r="B195" s="1"/>
      <c r="C195" s="40"/>
      <c r="D195" s="36"/>
      <c r="E195" s="44"/>
      <c r="F195" s="45"/>
      <c r="G195" s="82"/>
    </row>
    <row r="196" spans="2:7">
      <c r="B196" s="1"/>
      <c r="C196" s="40"/>
      <c r="D196" s="36"/>
      <c r="E196" s="44"/>
      <c r="F196" s="45"/>
      <c r="G196" s="82"/>
    </row>
    <row r="197" spans="2:7">
      <c r="B197" s="1"/>
      <c r="C197" s="40"/>
      <c r="D197" s="36"/>
      <c r="E197" s="44"/>
      <c r="F197" s="45"/>
      <c r="G197" s="82"/>
    </row>
    <row r="198" spans="2:7">
      <c r="B198" s="1"/>
      <c r="C198" s="40"/>
      <c r="D198" s="36"/>
      <c r="E198" s="44"/>
      <c r="F198" s="45"/>
      <c r="G198" s="82"/>
    </row>
    <row r="199" spans="2:7">
      <c r="B199" s="1"/>
      <c r="C199" s="40"/>
      <c r="D199" s="36"/>
      <c r="E199" s="44"/>
      <c r="F199" s="45"/>
      <c r="G199" s="82"/>
    </row>
    <row r="200" spans="2:7">
      <c r="B200" s="1"/>
      <c r="C200" s="40"/>
      <c r="D200" s="36"/>
      <c r="E200" s="44"/>
      <c r="F200" s="45"/>
      <c r="G200" s="82"/>
    </row>
    <row r="201" spans="2:7">
      <c r="B201" s="1"/>
      <c r="C201" s="40"/>
      <c r="D201" s="36"/>
      <c r="E201" s="44"/>
      <c r="F201" s="45"/>
      <c r="G201" s="82"/>
    </row>
    <row r="202" spans="2:7">
      <c r="B202" s="1"/>
      <c r="C202" s="40"/>
      <c r="D202" s="36"/>
      <c r="E202" s="44"/>
      <c r="F202" s="45"/>
      <c r="G202" s="82"/>
    </row>
    <row r="203" spans="2:7">
      <c r="B203" s="1"/>
      <c r="C203" s="40"/>
      <c r="D203" s="36"/>
      <c r="E203" s="44"/>
      <c r="F203" s="45"/>
      <c r="G203" s="82"/>
    </row>
    <row r="204" spans="2:7">
      <c r="B204" s="1"/>
      <c r="C204" s="40"/>
      <c r="D204" s="36"/>
      <c r="E204" s="44"/>
      <c r="F204" s="45"/>
      <c r="G204" s="82"/>
    </row>
    <row r="205" spans="2:7">
      <c r="B205" s="1"/>
      <c r="C205" s="40"/>
      <c r="D205" s="36"/>
      <c r="E205" s="44"/>
      <c r="F205" s="45"/>
      <c r="G205" s="82"/>
    </row>
    <row r="206" spans="2:7">
      <c r="B206" s="1"/>
      <c r="C206" s="40"/>
      <c r="D206" s="36"/>
      <c r="E206" s="44"/>
      <c r="F206" s="45"/>
      <c r="G206" s="82"/>
    </row>
    <row r="207" spans="2:7">
      <c r="B207" s="1"/>
      <c r="C207" s="40"/>
      <c r="D207" s="36"/>
      <c r="E207" s="44"/>
      <c r="F207" s="45"/>
      <c r="G207" s="82"/>
    </row>
    <row r="208" spans="2:7">
      <c r="B208" s="1"/>
      <c r="C208" s="40"/>
      <c r="D208" s="36"/>
      <c r="E208" s="44"/>
      <c r="F208" s="45"/>
      <c r="G208" s="82"/>
    </row>
    <row r="209" spans="2:7">
      <c r="B209" s="1"/>
      <c r="C209" s="40"/>
      <c r="D209" s="36"/>
      <c r="E209" s="44"/>
      <c r="F209" s="45"/>
      <c r="G209" s="82"/>
    </row>
    <row r="210" spans="2:7">
      <c r="B210" s="1"/>
      <c r="C210" s="40"/>
      <c r="D210" s="36"/>
      <c r="E210" s="44"/>
      <c r="F210" s="45"/>
      <c r="G210" s="82"/>
    </row>
    <row r="211" spans="2:7">
      <c r="B211" s="1"/>
      <c r="C211" s="40"/>
      <c r="D211" s="36"/>
      <c r="E211" s="44"/>
      <c r="F211" s="45"/>
      <c r="G211" s="82"/>
    </row>
    <row r="212" spans="2:7">
      <c r="B212" s="1"/>
      <c r="C212" s="40"/>
      <c r="D212" s="36"/>
      <c r="E212" s="44"/>
      <c r="F212" s="45"/>
      <c r="G212" s="1"/>
    </row>
    <row r="213" spans="2:7">
      <c r="B213" s="1"/>
      <c r="C213" s="40"/>
      <c r="D213" s="36"/>
      <c r="E213" s="44"/>
      <c r="F213" s="45"/>
      <c r="G213" s="1"/>
    </row>
    <row r="214" spans="2:7">
      <c r="B214" s="1"/>
      <c r="C214" s="40"/>
      <c r="D214" s="36"/>
      <c r="E214" s="44"/>
      <c r="F214" s="45"/>
      <c r="G214" s="1"/>
    </row>
    <row r="215" spans="2:7">
      <c r="B215" s="1"/>
      <c r="C215" s="40"/>
      <c r="D215" s="36"/>
      <c r="E215" s="44"/>
      <c r="F215" s="45"/>
      <c r="G215" s="1"/>
    </row>
    <row r="216" spans="2:7">
      <c r="B216" s="1"/>
      <c r="C216" s="40"/>
      <c r="D216" s="36"/>
      <c r="E216" s="44"/>
      <c r="F216" s="45"/>
      <c r="G216" s="1"/>
    </row>
    <row r="217" spans="2:7">
      <c r="B217" s="1"/>
      <c r="C217" s="40"/>
      <c r="D217" s="36"/>
      <c r="E217" s="44"/>
      <c r="F217" s="45"/>
      <c r="G217" s="1"/>
    </row>
    <row r="218" spans="2:7">
      <c r="B218" s="1"/>
      <c r="C218" s="40"/>
      <c r="D218" s="36"/>
      <c r="E218" s="44"/>
      <c r="F218" s="45"/>
      <c r="G218" s="1"/>
    </row>
    <row r="219" spans="2:7">
      <c r="B219" s="1"/>
      <c r="C219" s="40"/>
      <c r="D219" s="36"/>
      <c r="E219" s="44"/>
      <c r="F219" s="45"/>
      <c r="G219" s="1"/>
    </row>
    <row r="220" spans="2:7">
      <c r="B220" s="1"/>
      <c r="C220" s="40"/>
      <c r="D220" s="36"/>
      <c r="E220" s="44"/>
      <c r="F220" s="45"/>
      <c r="G220" s="1"/>
    </row>
    <row r="221" spans="2:7">
      <c r="B221" s="1"/>
      <c r="C221" s="40"/>
      <c r="D221" s="36"/>
      <c r="E221" s="44"/>
      <c r="F221" s="45"/>
      <c r="G221" s="1"/>
    </row>
    <row r="222" spans="2:7" ht="15.75">
      <c r="B222" s="1"/>
      <c r="C222" s="40"/>
      <c r="D222" s="36"/>
      <c r="E222" s="44"/>
      <c r="F222" s="78" t="s">
        <v>219</v>
      </c>
      <c r="G222" s="1"/>
    </row>
    <row r="223" spans="2:7">
      <c r="B223" s="1"/>
      <c r="C223" s="40"/>
      <c r="D223" s="36"/>
      <c r="E223" s="44"/>
      <c r="F223" s="78"/>
      <c r="G223" s="1"/>
    </row>
    <row r="224" spans="2:7">
      <c r="B224" s="1"/>
      <c r="C224" s="40"/>
      <c r="D224" s="36"/>
      <c r="E224" s="44"/>
      <c r="F224" s="78"/>
      <c r="G224" s="1"/>
    </row>
    <row r="225" spans="2:7" ht="15.75">
      <c r="B225" s="47" t="s">
        <v>239</v>
      </c>
      <c r="D225" s="36"/>
      <c r="E225" s="44"/>
      <c r="F225" s="78"/>
      <c r="G225" s="1"/>
    </row>
    <row r="226" spans="2:7" ht="15.75">
      <c r="B226" s="4" t="s">
        <v>240</v>
      </c>
      <c r="C226" s="47"/>
      <c r="D226" s="36"/>
      <c r="E226" s="44"/>
      <c r="F226" s="78"/>
      <c r="G226" s="1"/>
    </row>
    <row r="227" spans="2:7" ht="15.75">
      <c r="B227" s="4" t="s">
        <v>241</v>
      </c>
      <c r="C227" s="47"/>
      <c r="D227" s="36"/>
      <c r="E227" s="44"/>
      <c r="F227" s="78"/>
      <c r="G227" s="1"/>
    </row>
    <row r="228" spans="2:7" ht="15.75">
      <c r="B228" s="1"/>
      <c r="C228" s="1"/>
      <c r="D228" s="47"/>
      <c r="E228" s="46"/>
      <c r="F228" s="40"/>
      <c r="G228" s="1"/>
    </row>
    <row r="229" spans="2:7">
      <c r="B229" s="1"/>
      <c r="C229" s="1"/>
      <c r="D229" s="40"/>
      <c r="E229" s="37"/>
      <c r="F229" s="40"/>
      <c r="G229" s="1"/>
    </row>
    <row r="230" spans="2:7" ht="15.75">
      <c r="B230" s="4"/>
      <c r="C230" s="1"/>
      <c r="D230" s="1"/>
      <c r="E230" s="46"/>
      <c r="F230" s="47" t="s">
        <v>220</v>
      </c>
      <c r="G230" s="1"/>
    </row>
    <row r="231" spans="2:7" ht="15.75">
      <c r="B231" s="4"/>
      <c r="C231" s="1"/>
      <c r="D231" s="1"/>
      <c r="E231" s="46"/>
      <c r="F231" s="47"/>
      <c r="G231" s="1"/>
    </row>
    <row r="232" spans="2:7" ht="15.75">
      <c r="B232" s="4"/>
      <c r="C232" s="1"/>
      <c r="D232" s="1"/>
      <c r="E232" s="46"/>
      <c r="F232" s="47"/>
      <c r="G232" s="1"/>
    </row>
    <row r="233" spans="2:7" ht="15.75">
      <c r="B233" s="4" t="s">
        <v>242</v>
      </c>
      <c r="D233" s="1"/>
      <c r="E233" s="46"/>
      <c r="F233" s="47"/>
      <c r="G233" s="1"/>
    </row>
    <row r="234" spans="2:7" ht="15.75">
      <c r="B234" s="4" t="s">
        <v>243</v>
      </c>
      <c r="C234" s="4"/>
      <c r="D234" s="1"/>
      <c r="E234" s="46"/>
      <c r="F234" s="47"/>
      <c r="G234" s="1"/>
    </row>
    <row r="235" spans="2:7" ht="15.75">
      <c r="B235" s="4" t="s">
        <v>244</v>
      </c>
      <c r="C235" s="4"/>
      <c r="D235" s="1"/>
      <c r="E235" s="46"/>
      <c r="F235" s="47"/>
      <c r="G235" s="1"/>
    </row>
    <row r="236" spans="2:7" ht="15.75">
      <c r="B236" s="4" t="s">
        <v>245</v>
      </c>
      <c r="C236" s="1"/>
      <c r="D236" s="47"/>
      <c r="E236" s="9"/>
      <c r="F236" s="1"/>
      <c r="G236" s="1"/>
    </row>
    <row r="237" spans="2:7" ht="15.75">
      <c r="B237" s="4"/>
      <c r="C237" s="1"/>
      <c r="D237" s="47"/>
      <c r="E237" s="9"/>
      <c r="F237" s="1"/>
      <c r="G237" s="1"/>
    </row>
    <row r="238" spans="2:7" ht="15.75">
      <c r="B238" s="47"/>
      <c r="C238" s="1"/>
      <c r="D238" s="1"/>
      <c r="E238" s="9"/>
      <c r="F238" s="47" t="s">
        <v>221</v>
      </c>
      <c r="G238" s="1"/>
    </row>
    <row r="239" spans="2:7" ht="15.75">
      <c r="B239" s="47"/>
      <c r="C239" s="1"/>
      <c r="D239" s="1"/>
      <c r="E239" s="9"/>
      <c r="F239" s="47"/>
      <c r="G239" s="1"/>
    </row>
    <row r="240" spans="2:7" ht="15.75">
      <c r="B240" s="47"/>
      <c r="C240" s="1"/>
      <c r="D240" s="1"/>
      <c r="E240" s="9"/>
      <c r="F240" s="47"/>
      <c r="G240" s="1"/>
    </row>
    <row r="241" spans="2:7" ht="15.75">
      <c r="B241" s="4" t="s">
        <v>246</v>
      </c>
      <c r="D241" s="1"/>
      <c r="E241" s="9"/>
      <c r="F241" s="47"/>
      <c r="G241" s="1"/>
    </row>
    <row r="242" spans="2:7" ht="15.75">
      <c r="B242" s="47" t="s">
        <v>247</v>
      </c>
      <c r="C242" s="1"/>
      <c r="D242" s="1"/>
      <c r="E242" s="9"/>
      <c r="F242" s="47"/>
      <c r="G242" s="1"/>
    </row>
    <row r="243" spans="2:7" ht="15.75">
      <c r="B243" s="47" t="s">
        <v>248</v>
      </c>
      <c r="C243" s="1"/>
      <c r="D243" s="1"/>
      <c r="E243" s="9"/>
      <c r="F243" s="47"/>
      <c r="G243" s="1"/>
    </row>
    <row r="244" spans="2:7" ht="15.75">
      <c r="B244" s="47" t="s">
        <v>249</v>
      </c>
      <c r="C244" s="1"/>
      <c r="D244" s="1"/>
      <c r="E244" s="9"/>
      <c r="F244" s="47"/>
      <c r="G244" s="1"/>
    </row>
    <row r="245" spans="2:7" ht="14.25" customHeight="1">
      <c r="B245" s="47" t="s">
        <v>250</v>
      </c>
      <c r="C245" s="1"/>
      <c r="D245" s="1"/>
      <c r="E245" s="9"/>
      <c r="F245" s="47"/>
      <c r="G245" s="1"/>
    </row>
    <row r="246" spans="2:7" ht="15.75">
      <c r="B246" s="47" t="s">
        <v>251</v>
      </c>
      <c r="C246" s="1"/>
      <c r="D246" s="1"/>
      <c r="E246" s="9"/>
      <c r="F246" s="47"/>
      <c r="G246" s="1"/>
    </row>
    <row r="247" spans="2:7" ht="15.75">
      <c r="B247" s="47" t="s">
        <v>252</v>
      </c>
      <c r="C247" s="1"/>
      <c r="D247" s="1"/>
      <c r="E247" s="9"/>
      <c r="F247" s="47"/>
      <c r="G247" s="1"/>
    </row>
    <row r="248" spans="2:7" ht="15.75">
      <c r="B248" s="47"/>
      <c r="C248" s="1"/>
      <c r="D248" s="1"/>
      <c r="E248" s="9"/>
      <c r="F248" s="47"/>
      <c r="G248" s="1"/>
    </row>
    <row r="249" spans="2:7" ht="15.75">
      <c r="B249" s="1"/>
      <c r="C249" s="1"/>
      <c r="D249" s="47"/>
      <c r="E249" s="46"/>
      <c r="F249" s="1"/>
      <c r="G249" s="1"/>
    </row>
    <row r="250" spans="2:7" ht="15.75">
      <c r="B250" s="48"/>
      <c r="C250" s="1"/>
      <c r="D250" s="48"/>
      <c r="E250" s="6"/>
      <c r="F250" s="98" t="s">
        <v>222</v>
      </c>
      <c r="G250" s="1"/>
    </row>
    <row r="251" spans="2:7" ht="15.75">
      <c r="B251" s="48"/>
      <c r="C251" s="1"/>
      <c r="D251" s="48"/>
      <c r="E251" s="6"/>
      <c r="F251" s="98"/>
      <c r="G251" s="1"/>
    </row>
    <row r="252" spans="2:7" ht="15.75">
      <c r="B252" s="48"/>
      <c r="C252" s="1"/>
      <c r="D252" s="48"/>
      <c r="E252" s="6"/>
      <c r="F252" s="98"/>
      <c r="G252" s="1"/>
    </row>
    <row r="253" spans="2:7" ht="15.75">
      <c r="B253" s="48" t="s">
        <v>223</v>
      </c>
      <c r="D253" s="48"/>
      <c r="E253" s="6"/>
      <c r="F253" s="98"/>
      <c r="G253" s="1"/>
    </row>
    <row r="254" spans="2:7" ht="15.75">
      <c r="B254" s="48" t="s">
        <v>224</v>
      </c>
      <c r="C254" s="1"/>
      <c r="D254" s="48"/>
      <c r="E254" s="6"/>
      <c r="F254" s="98"/>
      <c r="G254" s="1"/>
    </row>
    <row r="255" spans="2:7" ht="15.75">
      <c r="B255" s="48" t="s">
        <v>225</v>
      </c>
      <c r="C255" s="1"/>
      <c r="D255" s="48"/>
      <c r="E255" s="6"/>
      <c r="F255" s="98"/>
      <c r="G255" s="1"/>
    </row>
    <row r="256" spans="2:7" ht="15.75">
      <c r="B256" s="4" t="s">
        <v>226</v>
      </c>
      <c r="C256" s="1"/>
      <c r="D256" s="47"/>
      <c r="E256" s="46"/>
      <c r="F256" s="47"/>
      <c r="G256" s="1"/>
    </row>
    <row r="257" spans="2:7" ht="15.75">
      <c r="B257" s="4"/>
      <c r="C257" s="1"/>
      <c r="D257" s="1"/>
      <c r="E257" s="46"/>
      <c r="F257" s="47"/>
      <c r="G257" s="1"/>
    </row>
    <row r="258" spans="2:7" ht="15.75">
      <c r="B258" s="4"/>
      <c r="C258" s="1"/>
      <c r="D258" s="1"/>
      <c r="E258" s="46"/>
      <c r="F258" s="47"/>
      <c r="G258" s="1"/>
    </row>
    <row r="259" spans="2:7" ht="15.75">
      <c r="B259" s="4"/>
      <c r="C259" s="1"/>
      <c r="D259" s="1"/>
      <c r="E259" s="46"/>
      <c r="F259" s="47" t="s">
        <v>227</v>
      </c>
      <c r="G259" s="1"/>
    </row>
    <row r="260" spans="2:7" ht="15.75">
      <c r="B260" s="4"/>
      <c r="C260" s="1"/>
      <c r="D260" s="1"/>
      <c r="E260" s="46"/>
      <c r="F260" s="47"/>
      <c r="G260" s="1"/>
    </row>
    <row r="261" spans="2:7" ht="15.75">
      <c r="B261" s="4"/>
      <c r="C261" s="1"/>
      <c r="D261" s="1"/>
      <c r="E261" s="46"/>
      <c r="F261" s="47"/>
      <c r="G261" s="1"/>
    </row>
    <row r="262" spans="2:7" ht="15.75">
      <c r="B262" s="4" t="s">
        <v>228</v>
      </c>
      <c r="D262" s="1"/>
      <c r="E262" s="46"/>
      <c r="F262" s="47"/>
      <c r="G262" s="1"/>
    </row>
    <row r="263" spans="2:7" ht="15.75">
      <c r="B263" s="4" t="s">
        <v>229</v>
      </c>
      <c r="C263" s="1"/>
      <c r="D263" s="1"/>
      <c r="E263" s="46"/>
      <c r="F263" s="47"/>
      <c r="G263" s="1"/>
    </row>
    <row r="264" spans="2:7" ht="15.75">
      <c r="B264" s="4" t="s">
        <v>230</v>
      </c>
      <c r="C264" s="1"/>
      <c r="D264" s="1"/>
      <c r="E264" s="46"/>
      <c r="F264" s="47"/>
      <c r="G264" s="1"/>
    </row>
    <row r="265" spans="2:7" ht="15.75">
      <c r="B265" s="4" t="s">
        <v>271</v>
      </c>
      <c r="C265" s="1"/>
      <c r="D265" s="1"/>
      <c r="E265" s="46"/>
      <c r="F265" s="47"/>
      <c r="G265" s="1"/>
    </row>
    <row r="266" spans="2:7" ht="15.75">
      <c r="B266" s="4" t="s">
        <v>231</v>
      </c>
      <c r="C266" s="1"/>
      <c r="D266" s="1"/>
      <c r="E266" s="46"/>
      <c r="F266" s="47"/>
      <c r="G266" s="1"/>
    </row>
    <row r="267" spans="2:7" ht="15.75">
      <c r="B267" s="4"/>
      <c r="C267" s="1"/>
      <c r="D267" s="1"/>
      <c r="E267" s="46"/>
      <c r="F267" s="47"/>
      <c r="G267" s="1"/>
    </row>
    <row r="268" spans="2:7" ht="15.75">
      <c r="B268" s="4"/>
      <c r="C268" s="1"/>
      <c r="D268" s="1"/>
      <c r="E268" s="46"/>
      <c r="F268" s="47"/>
      <c r="G268" s="1"/>
    </row>
    <row r="269" spans="2:7" ht="15.75">
      <c r="B269" s="4"/>
      <c r="C269" s="1"/>
      <c r="D269" s="1"/>
      <c r="E269" s="46"/>
      <c r="F269" s="47"/>
      <c r="G269" s="1"/>
    </row>
    <row r="270" spans="2:7" ht="15.75">
      <c r="B270" s="4"/>
      <c r="C270" s="1"/>
      <c r="D270" s="1"/>
      <c r="E270" s="46"/>
      <c r="F270" s="47"/>
      <c r="G270" s="1"/>
    </row>
    <row r="271" spans="2:7" ht="15.75">
      <c r="B271" s="4"/>
      <c r="C271" s="1"/>
      <c r="D271" s="1"/>
      <c r="E271" s="46"/>
      <c r="F271" s="47"/>
      <c r="G271" s="1"/>
    </row>
    <row r="272" spans="2:7" ht="15.75">
      <c r="B272" s="4"/>
      <c r="C272" s="1"/>
      <c r="D272" s="1"/>
      <c r="E272" s="46"/>
      <c r="F272" s="47"/>
      <c r="G272" s="1"/>
    </row>
    <row r="273" spans="2:7" ht="15.75">
      <c r="B273" s="1"/>
      <c r="C273" s="1"/>
      <c r="D273" s="1"/>
      <c r="E273" s="9"/>
      <c r="F273" s="47"/>
      <c r="G273" s="1"/>
    </row>
    <row r="274" spans="2:7" ht="15.75">
      <c r="B274" s="1"/>
      <c r="C274" s="1"/>
      <c r="D274" s="1"/>
      <c r="E274" s="9"/>
      <c r="F274" s="47"/>
      <c r="G274" s="1"/>
    </row>
    <row r="275" spans="2:7" s="92" customFormat="1" ht="15.75">
      <c r="B275" s="4"/>
      <c r="C275" s="4"/>
      <c r="D275" s="4" t="s">
        <v>210</v>
      </c>
      <c r="E275" s="91"/>
      <c r="F275" s="47"/>
      <c r="G275" s="4"/>
    </row>
    <row r="276" spans="2:7" ht="15.75">
      <c r="B276" s="1"/>
      <c r="C276" s="1"/>
      <c r="D276" s="1"/>
      <c r="E276" s="9"/>
      <c r="F276" s="47"/>
      <c r="G276" s="1"/>
    </row>
    <row r="277" spans="2:7">
      <c r="B277" s="1"/>
      <c r="C277" s="1"/>
      <c r="D277" s="1"/>
      <c r="E277" s="9"/>
      <c r="F277" s="1"/>
      <c r="G277" s="1"/>
    </row>
    <row r="278" spans="2:7" ht="15.75">
      <c r="B278" s="49"/>
      <c r="C278" s="49"/>
      <c r="D278" s="49"/>
      <c r="E278" s="49"/>
      <c r="F278" s="47"/>
      <c r="G278" s="1"/>
    </row>
    <row r="279" spans="2:7" ht="15.75">
      <c r="B279" s="1"/>
      <c r="C279" s="1"/>
      <c r="D279" s="1"/>
      <c r="E279" s="46" t="s">
        <v>235</v>
      </c>
      <c r="F279" s="47"/>
      <c r="G279" s="1"/>
    </row>
    <row r="280" spans="2:7" ht="15.75">
      <c r="B280" s="1"/>
      <c r="C280" s="1"/>
      <c r="D280" s="1"/>
      <c r="E280" s="46"/>
      <c r="F280" s="47"/>
      <c r="G280" s="1"/>
    </row>
    <row r="281" spans="2:7" ht="15.75">
      <c r="B281" s="1"/>
      <c r="C281" s="4" t="s">
        <v>286</v>
      </c>
      <c r="D281" s="1"/>
      <c r="E281" s="46"/>
      <c r="F281" s="47"/>
      <c r="G281" s="1"/>
    </row>
    <row r="282" spans="2:7" ht="15.75">
      <c r="B282" s="1"/>
      <c r="C282" s="4" t="s">
        <v>232</v>
      </c>
      <c r="D282" s="1"/>
      <c r="E282" s="46"/>
      <c r="F282" s="47"/>
      <c r="G282" s="1"/>
    </row>
    <row r="283" spans="2:7">
      <c r="B283" s="1"/>
      <c r="C283" s="1"/>
      <c r="D283" s="2"/>
      <c r="E283" s="3"/>
      <c r="F283" s="2"/>
      <c r="G283" s="1"/>
    </row>
    <row r="284" spans="2:7">
      <c r="B284" s="1"/>
      <c r="C284" s="1"/>
      <c r="D284" s="1"/>
      <c r="E284" s="9"/>
      <c r="F284" s="1"/>
      <c r="G284" s="1"/>
    </row>
    <row r="285" spans="2:7" ht="15.75">
      <c r="B285" s="1"/>
      <c r="C285" s="1"/>
      <c r="D285" s="36"/>
      <c r="E285" s="44"/>
      <c r="F285" s="51" t="s">
        <v>233</v>
      </c>
      <c r="G285" s="1"/>
    </row>
    <row r="286" spans="2:7" ht="15.75">
      <c r="B286" s="1"/>
      <c r="C286" s="1"/>
      <c r="D286" s="36"/>
      <c r="E286" s="44"/>
      <c r="F286" s="51"/>
      <c r="G286" s="1"/>
    </row>
    <row r="287" spans="2:7" ht="15.75">
      <c r="B287" s="1"/>
      <c r="C287" s="1"/>
      <c r="D287" s="36"/>
      <c r="E287" s="44"/>
      <c r="F287" s="51"/>
      <c r="G287" s="1"/>
    </row>
    <row r="288" spans="2:7">
      <c r="B288" s="1"/>
      <c r="C288" s="1"/>
      <c r="D288" s="36"/>
      <c r="E288" s="44"/>
      <c r="F288" s="50"/>
      <c r="G288" s="1"/>
    </row>
    <row r="289" spans="2:7" ht="15.75">
      <c r="B289" s="1"/>
      <c r="C289" s="132" t="s">
        <v>132</v>
      </c>
      <c r="D289" s="132"/>
      <c r="E289" s="132"/>
      <c r="F289" s="132"/>
      <c r="G289" s="1"/>
    </row>
    <row r="290" spans="2:7" ht="19.5" thickBot="1">
      <c r="B290" s="1"/>
      <c r="C290" s="1"/>
      <c r="D290" s="2"/>
      <c r="E290" s="52"/>
      <c r="F290" s="2"/>
      <c r="G290" s="1"/>
    </row>
    <row r="291" spans="2:7" ht="15" customHeight="1">
      <c r="B291" s="1"/>
      <c r="C291" s="110" t="s">
        <v>133</v>
      </c>
      <c r="D291" s="111" t="s">
        <v>7</v>
      </c>
      <c r="E291" s="101" t="s">
        <v>7</v>
      </c>
      <c r="F291" s="102" t="s">
        <v>9</v>
      </c>
      <c r="G291" s="129" t="s">
        <v>206</v>
      </c>
    </row>
    <row r="292" spans="2:7" ht="18" customHeight="1" thickBot="1">
      <c r="B292" s="1"/>
      <c r="C292" s="112" t="s">
        <v>8</v>
      </c>
      <c r="D292" s="113" t="s">
        <v>8</v>
      </c>
      <c r="E292" s="104" t="s">
        <v>8</v>
      </c>
      <c r="F292" s="109"/>
      <c r="G292" s="130"/>
    </row>
    <row r="293" spans="2:7">
      <c r="B293" s="1"/>
      <c r="C293" s="53" t="s">
        <v>134</v>
      </c>
      <c r="D293" s="54"/>
      <c r="E293" s="20"/>
      <c r="F293" s="43"/>
      <c r="G293" s="99"/>
    </row>
    <row r="294" spans="2:7">
      <c r="B294" s="1"/>
      <c r="C294" s="55"/>
      <c r="D294" s="27">
        <v>411</v>
      </c>
      <c r="E294" s="31"/>
      <c r="F294" s="27" t="s">
        <v>52</v>
      </c>
      <c r="G294" s="26">
        <f>G295+G296+G297+G298+G299</f>
        <v>192174</v>
      </c>
    </row>
    <row r="295" spans="2:7">
      <c r="B295" s="1"/>
      <c r="C295" s="55"/>
      <c r="D295" s="30"/>
      <c r="E295" s="31" t="s">
        <v>53</v>
      </c>
      <c r="F295" s="30" t="s">
        <v>54</v>
      </c>
      <c r="G295" s="32">
        <v>123500</v>
      </c>
    </row>
    <row r="296" spans="2:7">
      <c r="B296" s="1"/>
      <c r="C296" s="55"/>
      <c r="D296" s="30"/>
      <c r="E296" s="31" t="s">
        <v>55</v>
      </c>
      <c r="F296" s="30" t="s">
        <v>56</v>
      </c>
      <c r="G296" s="32">
        <v>15040</v>
      </c>
    </row>
    <row r="297" spans="2:7">
      <c r="B297" s="1"/>
      <c r="C297" s="55"/>
      <c r="D297" s="30"/>
      <c r="E297" s="31" t="s">
        <v>57</v>
      </c>
      <c r="F297" s="30" t="s">
        <v>58</v>
      </c>
      <c r="G297" s="32">
        <v>38114</v>
      </c>
    </row>
    <row r="298" spans="2:7">
      <c r="B298" s="1"/>
      <c r="C298" s="55"/>
      <c r="D298" s="30"/>
      <c r="E298" s="31" t="s">
        <v>59</v>
      </c>
      <c r="F298" s="30" t="s">
        <v>60</v>
      </c>
      <c r="G298" s="32">
        <v>13570</v>
      </c>
    </row>
    <row r="299" spans="2:7">
      <c r="B299" s="1"/>
      <c r="C299" s="55"/>
      <c r="D299" s="30"/>
      <c r="E299" s="31" t="s">
        <v>61</v>
      </c>
      <c r="F299" s="30" t="s">
        <v>62</v>
      </c>
      <c r="G299" s="32">
        <v>1950</v>
      </c>
    </row>
    <row r="300" spans="2:7">
      <c r="B300" s="1"/>
      <c r="C300" s="55"/>
      <c r="D300" s="27">
        <v>413</v>
      </c>
      <c r="E300" s="31"/>
      <c r="F300" s="27" t="s">
        <v>66</v>
      </c>
      <c r="G300" s="26">
        <f>G301+G302</f>
        <v>4500</v>
      </c>
    </row>
    <row r="301" spans="2:7">
      <c r="B301" s="1"/>
      <c r="C301" s="55"/>
      <c r="D301" s="30"/>
      <c r="E301" s="31" t="s">
        <v>67</v>
      </c>
      <c r="F301" s="30" t="s">
        <v>68</v>
      </c>
      <c r="G301" s="32">
        <v>2000</v>
      </c>
    </row>
    <row r="302" spans="2:7">
      <c r="B302" s="1"/>
      <c r="C302" s="55"/>
      <c r="D302" s="30"/>
      <c r="E302" s="31" t="s">
        <v>71</v>
      </c>
      <c r="F302" s="30" t="s">
        <v>135</v>
      </c>
      <c r="G302" s="32">
        <v>2500</v>
      </c>
    </row>
    <row r="303" spans="2:7">
      <c r="B303" s="1"/>
      <c r="C303" s="55"/>
      <c r="D303" s="27">
        <v>414</v>
      </c>
      <c r="E303" s="31"/>
      <c r="F303" s="27" t="s">
        <v>73</v>
      </c>
      <c r="G303" s="26">
        <f>G304+G305+G306+G307</f>
        <v>30000</v>
      </c>
    </row>
    <row r="304" spans="2:7">
      <c r="B304" s="1"/>
      <c r="C304" s="55"/>
      <c r="D304" s="30"/>
      <c r="E304" s="31" t="s">
        <v>74</v>
      </c>
      <c r="F304" s="30" t="s">
        <v>75</v>
      </c>
      <c r="G304" s="32">
        <v>2000</v>
      </c>
    </row>
    <row r="305" spans="2:7">
      <c r="B305" s="1"/>
      <c r="C305" s="55"/>
      <c r="D305" s="30"/>
      <c r="E305" s="31" t="s">
        <v>76</v>
      </c>
      <c r="F305" s="30" t="s">
        <v>77</v>
      </c>
      <c r="G305" s="32">
        <v>6000</v>
      </c>
    </row>
    <row r="306" spans="2:7">
      <c r="B306" s="1"/>
      <c r="C306" s="55"/>
      <c r="D306" s="30"/>
      <c r="E306" s="31" t="s">
        <v>78</v>
      </c>
      <c r="F306" s="30" t="s">
        <v>136</v>
      </c>
      <c r="G306" s="32">
        <v>2000</v>
      </c>
    </row>
    <row r="307" spans="2:7" s="126" customFormat="1">
      <c r="B307" s="2"/>
      <c r="C307" s="30"/>
      <c r="D307" s="30"/>
      <c r="E307" s="31" t="s">
        <v>293</v>
      </c>
      <c r="F307" s="30" t="s">
        <v>294</v>
      </c>
      <c r="G307" s="32">
        <v>20000</v>
      </c>
    </row>
    <row r="308" spans="2:7">
      <c r="B308" s="1"/>
      <c r="C308" s="55"/>
      <c r="D308" s="27">
        <v>415</v>
      </c>
      <c r="E308" s="31"/>
      <c r="F308" s="27" t="s">
        <v>84</v>
      </c>
      <c r="G308" s="26">
        <f>G309+G310</f>
        <v>1800</v>
      </c>
    </row>
    <row r="309" spans="2:7">
      <c r="B309" s="1"/>
      <c r="C309" s="55"/>
      <c r="D309" s="30"/>
      <c r="E309" s="31" t="s">
        <v>87</v>
      </c>
      <c r="F309" s="30" t="s">
        <v>137</v>
      </c>
      <c r="G309" s="32">
        <v>300</v>
      </c>
    </row>
    <row r="310" spans="2:7">
      <c r="B310" s="1"/>
      <c r="C310" s="55"/>
      <c r="D310" s="30"/>
      <c r="E310" s="31" t="s">
        <v>87</v>
      </c>
      <c r="F310" s="30" t="s">
        <v>138</v>
      </c>
      <c r="G310" s="32">
        <v>1500</v>
      </c>
    </row>
    <row r="311" spans="2:7">
      <c r="B311" s="1"/>
      <c r="C311" s="55"/>
      <c r="D311" s="27">
        <v>419</v>
      </c>
      <c r="E311" s="31"/>
      <c r="F311" s="27" t="s">
        <v>95</v>
      </c>
      <c r="G311" s="26">
        <f>G312</f>
        <v>1000</v>
      </c>
    </row>
    <row r="312" spans="2:7">
      <c r="B312" s="1"/>
      <c r="C312" s="55"/>
      <c r="D312" s="30"/>
      <c r="E312" s="31" t="s">
        <v>98</v>
      </c>
      <c r="F312" s="30" t="s">
        <v>95</v>
      </c>
      <c r="G312" s="32">
        <v>1000</v>
      </c>
    </row>
    <row r="313" spans="2:7">
      <c r="B313" s="1"/>
      <c r="C313" s="55"/>
      <c r="D313" s="27">
        <v>431</v>
      </c>
      <c r="E313" s="31"/>
      <c r="F313" s="27" t="s">
        <v>139</v>
      </c>
      <c r="G313" s="26">
        <f>G314+G315+G316+G317+G318+G319</f>
        <v>119000</v>
      </c>
    </row>
    <row r="314" spans="2:7">
      <c r="B314" s="1"/>
      <c r="C314" s="55"/>
      <c r="D314" s="27"/>
      <c r="E314" s="31" t="s">
        <v>106</v>
      </c>
      <c r="F314" s="30" t="s">
        <v>140</v>
      </c>
      <c r="G314" s="32">
        <v>10000</v>
      </c>
    </row>
    <row r="315" spans="2:7">
      <c r="B315" s="1"/>
      <c r="C315" s="55"/>
      <c r="D315" s="27"/>
      <c r="E315" s="31" t="s">
        <v>110</v>
      </c>
      <c r="F315" s="30" t="s">
        <v>141</v>
      </c>
      <c r="G315" s="32">
        <v>7000</v>
      </c>
    </row>
    <row r="316" spans="2:7">
      <c r="B316" s="1"/>
      <c r="C316" s="55"/>
      <c r="D316" s="27"/>
      <c r="E316" s="31" t="s">
        <v>111</v>
      </c>
      <c r="F316" s="30" t="s">
        <v>142</v>
      </c>
      <c r="G316" s="32">
        <v>80000</v>
      </c>
    </row>
    <row r="317" spans="2:7" s="126" customFormat="1">
      <c r="B317" s="2"/>
      <c r="C317" s="30"/>
      <c r="D317" s="30"/>
      <c r="E317" s="31" t="s">
        <v>112</v>
      </c>
      <c r="F317" s="30" t="s">
        <v>143</v>
      </c>
      <c r="G317" s="32">
        <v>10000</v>
      </c>
    </row>
    <row r="318" spans="2:7">
      <c r="B318" s="1"/>
      <c r="C318" s="55"/>
      <c r="D318" s="30"/>
      <c r="E318" s="31" t="s">
        <v>112</v>
      </c>
      <c r="F318" s="30" t="s">
        <v>144</v>
      </c>
      <c r="G318" s="32">
        <v>2000</v>
      </c>
    </row>
    <row r="319" spans="2:7">
      <c r="B319" s="1"/>
      <c r="C319" s="55"/>
      <c r="D319" s="30"/>
      <c r="E319" s="31" t="s">
        <v>112</v>
      </c>
      <c r="F319" s="56" t="s">
        <v>145</v>
      </c>
      <c r="G319" s="32">
        <v>10000</v>
      </c>
    </row>
    <row r="320" spans="2:7">
      <c r="B320" s="1"/>
      <c r="C320" s="55"/>
      <c r="D320" s="27">
        <v>463</v>
      </c>
      <c r="E320" s="31"/>
      <c r="F320" s="27" t="s">
        <v>128</v>
      </c>
      <c r="G320" s="26">
        <f>G321</f>
        <v>90000</v>
      </c>
    </row>
    <row r="321" spans="2:7">
      <c r="B321" s="1"/>
      <c r="C321" s="55"/>
      <c r="D321" s="30"/>
      <c r="E321" s="31" t="s">
        <v>266</v>
      </c>
      <c r="F321" s="56" t="s">
        <v>128</v>
      </c>
      <c r="G321" s="32">
        <v>90000</v>
      </c>
    </row>
    <row r="322" spans="2:7">
      <c r="B322" s="1"/>
      <c r="C322" s="55"/>
      <c r="D322" s="30"/>
      <c r="E322" s="31"/>
      <c r="F322" s="27" t="s">
        <v>146</v>
      </c>
      <c r="G322" s="26">
        <f>G294+G300+G303+G308++G311+G313+G320</f>
        <v>438474</v>
      </c>
    </row>
    <row r="323" spans="2:7">
      <c r="B323" s="1"/>
      <c r="C323" s="40"/>
      <c r="D323" s="36"/>
      <c r="E323" s="44"/>
      <c r="F323" s="50"/>
      <c r="G323" s="1"/>
    </row>
    <row r="324" spans="2:7">
      <c r="B324" s="1"/>
      <c r="C324" s="40"/>
      <c r="D324" s="36"/>
      <c r="E324" s="44"/>
      <c r="F324" s="50"/>
      <c r="G324" s="1"/>
    </row>
    <row r="325" spans="2:7">
      <c r="B325" s="1"/>
      <c r="C325" s="40"/>
      <c r="D325" s="36"/>
      <c r="E325" s="44"/>
      <c r="F325" s="50"/>
      <c r="G325" s="1"/>
    </row>
    <row r="326" spans="2:7">
      <c r="B326" s="1"/>
      <c r="C326" s="40"/>
      <c r="D326" s="36"/>
      <c r="E326" s="44"/>
      <c r="F326" s="50"/>
      <c r="G326" s="1"/>
    </row>
    <row r="327" spans="2:7">
      <c r="B327" s="1"/>
      <c r="C327" s="40"/>
      <c r="D327" s="36"/>
      <c r="E327" s="44"/>
      <c r="F327" s="50"/>
      <c r="G327" s="1"/>
    </row>
    <row r="328" spans="2:7" ht="16.5" thickBot="1">
      <c r="B328" s="1"/>
      <c r="C328" s="132" t="s">
        <v>254</v>
      </c>
      <c r="D328" s="132"/>
      <c r="E328" s="132"/>
      <c r="F328" s="132"/>
      <c r="G328" s="1"/>
    </row>
    <row r="329" spans="2:7" ht="15" customHeight="1">
      <c r="B329" s="1"/>
      <c r="C329" s="110" t="s">
        <v>133</v>
      </c>
      <c r="D329" s="111" t="s">
        <v>7</v>
      </c>
      <c r="E329" s="101" t="s">
        <v>7</v>
      </c>
      <c r="F329" s="102" t="s">
        <v>9</v>
      </c>
      <c r="G329" s="129" t="s">
        <v>206</v>
      </c>
    </row>
    <row r="330" spans="2:7" ht="18" customHeight="1" thickBot="1">
      <c r="B330" s="1"/>
      <c r="C330" s="112" t="s">
        <v>8</v>
      </c>
      <c r="D330" s="113" t="s">
        <v>8</v>
      </c>
      <c r="E330" s="104" t="s">
        <v>8</v>
      </c>
      <c r="F330" s="109"/>
      <c r="G330" s="130"/>
    </row>
    <row r="331" spans="2:7">
      <c r="B331" s="1"/>
      <c r="C331" s="53" t="s">
        <v>147</v>
      </c>
      <c r="D331" s="54"/>
      <c r="E331" s="20"/>
      <c r="F331" s="43"/>
      <c r="G331" s="114"/>
    </row>
    <row r="332" spans="2:7">
      <c r="B332" s="1"/>
      <c r="C332" s="55"/>
      <c r="D332" s="27">
        <v>411</v>
      </c>
      <c r="E332" s="31"/>
      <c r="F332" s="27" t="s">
        <v>52</v>
      </c>
      <c r="G332" s="26">
        <f>G333+G334+G335+G336+G337</f>
        <v>95810</v>
      </c>
    </row>
    <row r="333" spans="2:7">
      <c r="B333" s="1"/>
      <c r="C333" s="55"/>
      <c r="D333" s="30"/>
      <c r="E333" s="31" t="s">
        <v>53</v>
      </c>
      <c r="F333" s="30" t="s">
        <v>54</v>
      </c>
      <c r="G333" s="32">
        <v>61600</v>
      </c>
    </row>
    <row r="334" spans="2:7">
      <c r="B334" s="1"/>
      <c r="C334" s="55"/>
      <c r="D334" s="30"/>
      <c r="E334" s="31" t="s">
        <v>55</v>
      </c>
      <c r="F334" s="30" t="s">
        <v>56</v>
      </c>
      <c r="G334" s="32">
        <v>7570</v>
      </c>
    </row>
    <row r="335" spans="2:7">
      <c r="B335" s="1"/>
      <c r="C335" s="55"/>
      <c r="D335" s="30"/>
      <c r="E335" s="31" t="s">
        <v>57</v>
      </c>
      <c r="F335" s="30" t="s">
        <v>58</v>
      </c>
      <c r="G335" s="32">
        <v>19180</v>
      </c>
    </row>
    <row r="336" spans="2:7">
      <c r="B336" s="1"/>
      <c r="C336" s="55"/>
      <c r="D336" s="30"/>
      <c r="E336" s="31" t="s">
        <v>59</v>
      </c>
      <c r="F336" s="30" t="s">
        <v>60</v>
      </c>
      <c r="G336" s="32">
        <v>6480</v>
      </c>
    </row>
    <row r="337" spans="2:7">
      <c r="B337" s="1"/>
      <c r="C337" s="55"/>
      <c r="D337" s="30"/>
      <c r="E337" s="31" t="s">
        <v>61</v>
      </c>
      <c r="F337" s="30" t="s">
        <v>62</v>
      </c>
      <c r="G337" s="32">
        <v>980</v>
      </c>
    </row>
    <row r="338" spans="2:7">
      <c r="B338" s="1"/>
      <c r="C338" s="55"/>
      <c r="D338" s="27">
        <v>412</v>
      </c>
      <c r="E338" s="31"/>
      <c r="F338" s="27" t="s">
        <v>63</v>
      </c>
      <c r="G338" s="26">
        <f>G339</f>
        <v>66041</v>
      </c>
    </row>
    <row r="339" spans="2:7">
      <c r="B339" s="1"/>
      <c r="C339" s="55"/>
      <c r="D339" s="30"/>
      <c r="E339" s="31" t="s">
        <v>64</v>
      </c>
      <c r="F339" s="30" t="s">
        <v>65</v>
      </c>
      <c r="G339" s="85">
        <v>66041</v>
      </c>
    </row>
    <row r="340" spans="2:7">
      <c r="B340" s="1"/>
      <c r="C340" s="55"/>
      <c r="D340" s="27">
        <v>413</v>
      </c>
      <c r="E340" s="31"/>
      <c r="F340" s="27" t="s">
        <v>66</v>
      </c>
      <c r="G340" s="26">
        <f>G341+G342</f>
        <v>5200</v>
      </c>
    </row>
    <row r="341" spans="2:7">
      <c r="B341" s="1"/>
      <c r="C341" s="55"/>
      <c r="D341" s="30"/>
      <c r="E341" s="31" t="s">
        <v>67</v>
      </c>
      <c r="F341" s="30" t="s">
        <v>68</v>
      </c>
      <c r="G341" s="32">
        <v>4000</v>
      </c>
    </row>
    <row r="342" spans="2:7">
      <c r="B342" s="1"/>
      <c r="C342" s="55"/>
      <c r="D342" s="57"/>
      <c r="E342" s="31" t="s">
        <v>71</v>
      </c>
      <c r="F342" s="30" t="s">
        <v>72</v>
      </c>
      <c r="G342" s="32">
        <v>1200</v>
      </c>
    </row>
    <row r="343" spans="2:7">
      <c r="B343" s="1"/>
      <c r="C343" s="55"/>
      <c r="D343" s="27">
        <v>414</v>
      </c>
      <c r="E343" s="31"/>
      <c r="F343" s="27" t="s">
        <v>73</v>
      </c>
      <c r="G343" s="26">
        <f>G344+G345+G346</f>
        <v>5200</v>
      </c>
    </row>
    <row r="344" spans="2:7">
      <c r="B344" s="1"/>
      <c r="C344" s="55"/>
      <c r="D344" s="30"/>
      <c r="E344" s="31" t="s">
        <v>74</v>
      </c>
      <c r="F344" s="30" t="s">
        <v>75</v>
      </c>
      <c r="G344" s="32">
        <v>2000</v>
      </c>
    </row>
    <row r="345" spans="2:7">
      <c r="B345" s="1"/>
      <c r="C345" s="55"/>
      <c r="D345" s="30"/>
      <c r="E345" s="31" t="s">
        <v>76</v>
      </c>
      <c r="F345" s="30" t="s">
        <v>77</v>
      </c>
      <c r="G345" s="32">
        <v>1700</v>
      </c>
    </row>
    <row r="346" spans="2:7">
      <c r="B346" s="1"/>
      <c r="C346" s="55"/>
      <c r="D346" s="30"/>
      <c r="E346" s="31" t="s">
        <v>78</v>
      </c>
      <c r="F346" s="30" t="s">
        <v>79</v>
      </c>
      <c r="G346" s="32">
        <v>1500</v>
      </c>
    </row>
    <row r="347" spans="2:7">
      <c r="B347" s="1"/>
      <c r="C347" s="55"/>
      <c r="D347" s="27">
        <v>415</v>
      </c>
      <c r="E347" s="31"/>
      <c r="F347" s="27" t="s">
        <v>84</v>
      </c>
      <c r="G347" s="26">
        <f>G348+G349</f>
        <v>1100</v>
      </c>
    </row>
    <row r="348" spans="2:7">
      <c r="B348" s="1"/>
      <c r="C348" s="55"/>
      <c r="D348" s="30"/>
      <c r="E348" s="31" t="s">
        <v>87</v>
      </c>
      <c r="F348" s="30" t="s">
        <v>137</v>
      </c>
      <c r="G348" s="32">
        <v>100</v>
      </c>
    </row>
    <row r="349" spans="2:7">
      <c r="B349" s="1"/>
      <c r="C349" s="55"/>
      <c r="D349" s="30"/>
      <c r="E349" s="31" t="s">
        <v>87</v>
      </c>
      <c r="F349" s="70" t="s">
        <v>138</v>
      </c>
      <c r="G349" s="32">
        <v>1000</v>
      </c>
    </row>
    <row r="350" spans="2:7">
      <c r="B350" s="1"/>
      <c r="C350" s="55"/>
      <c r="D350" s="27">
        <v>419</v>
      </c>
      <c r="E350" s="31"/>
      <c r="F350" s="58" t="s">
        <v>95</v>
      </c>
      <c r="G350" s="26">
        <f>G351+G352</f>
        <v>11600</v>
      </c>
    </row>
    <row r="351" spans="2:7">
      <c r="B351" s="1"/>
      <c r="C351" s="55"/>
      <c r="D351" s="30"/>
      <c r="E351" s="31" t="s">
        <v>98</v>
      </c>
      <c r="F351" s="43" t="s">
        <v>148</v>
      </c>
      <c r="G351" s="32">
        <v>8000</v>
      </c>
    </row>
    <row r="352" spans="2:7">
      <c r="B352" s="1"/>
      <c r="C352" s="55"/>
      <c r="D352" s="30"/>
      <c r="E352" s="31" t="s">
        <v>98</v>
      </c>
      <c r="F352" s="43" t="s">
        <v>149</v>
      </c>
      <c r="G352" s="32">
        <v>3600</v>
      </c>
    </row>
    <row r="353" spans="2:7">
      <c r="B353" s="1"/>
      <c r="C353" s="55"/>
      <c r="D353" s="27">
        <v>431</v>
      </c>
      <c r="E353" s="31"/>
      <c r="F353" s="58" t="s">
        <v>139</v>
      </c>
      <c r="G353" s="26">
        <f>G354+G355</f>
        <v>76012.2</v>
      </c>
    </row>
    <row r="354" spans="2:7">
      <c r="B354" s="1"/>
      <c r="C354" s="55"/>
      <c r="D354" s="30"/>
      <c r="E354" s="31" t="s">
        <v>110</v>
      </c>
      <c r="F354" s="43" t="s">
        <v>150</v>
      </c>
      <c r="G354" s="32">
        <v>69102</v>
      </c>
    </row>
    <row r="355" spans="2:7">
      <c r="B355" s="1"/>
      <c r="C355" s="55"/>
      <c r="D355" s="43"/>
      <c r="E355" s="20" t="s">
        <v>110</v>
      </c>
      <c r="F355" s="43" t="s">
        <v>261</v>
      </c>
      <c r="G355" s="32">
        <v>6910.2</v>
      </c>
    </row>
    <row r="356" spans="2:7">
      <c r="B356" s="1"/>
      <c r="C356" s="55"/>
      <c r="D356" s="58">
        <v>463</v>
      </c>
      <c r="E356" s="20"/>
      <c r="F356" s="58" t="s">
        <v>128</v>
      </c>
      <c r="G356" s="26">
        <f>G357</f>
        <v>65000</v>
      </c>
    </row>
    <row r="357" spans="2:7">
      <c r="B357" s="1"/>
      <c r="C357" s="55"/>
      <c r="D357" s="43"/>
      <c r="E357" s="20" t="s">
        <v>266</v>
      </c>
      <c r="F357" s="70" t="s">
        <v>128</v>
      </c>
      <c r="G357" s="32">
        <v>65000</v>
      </c>
    </row>
    <row r="358" spans="2:7">
      <c r="B358" s="1"/>
      <c r="C358" s="55"/>
      <c r="D358" s="43"/>
      <c r="E358" s="20"/>
      <c r="F358" s="58" t="s">
        <v>146</v>
      </c>
      <c r="G358" s="26">
        <f>G332+G338+G340+G343++G347+G350+G353+G356</f>
        <v>325963.2</v>
      </c>
    </row>
    <row r="359" spans="2:7">
      <c r="B359" s="1"/>
      <c r="C359" s="40"/>
      <c r="D359" s="36"/>
      <c r="E359" s="44"/>
      <c r="F359" s="50"/>
      <c r="G359" s="1"/>
    </row>
    <row r="360" spans="2:7" ht="19.5" thickBot="1">
      <c r="B360" s="1"/>
      <c r="C360" s="132" t="s">
        <v>151</v>
      </c>
      <c r="D360" s="135"/>
      <c r="E360" s="135"/>
      <c r="F360" s="135"/>
      <c r="G360" s="1"/>
    </row>
    <row r="361" spans="2:7" ht="15" customHeight="1">
      <c r="B361" s="1"/>
      <c r="C361" s="110" t="s">
        <v>133</v>
      </c>
      <c r="D361" s="101" t="s">
        <v>7</v>
      </c>
      <c r="E361" s="101" t="s">
        <v>7</v>
      </c>
      <c r="F361" s="111" t="s">
        <v>9</v>
      </c>
      <c r="G361" s="129" t="s">
        <v>206</v>
      </c>
    </row>
    <row r="362" spans="2:7" ht="19.5" customHeight="1" thickBot="1">
      <c r="B362" s="1"/>
      <c r="C362" s="112" t="s">
        <v>8</v>
      </c>
      <c r="D362" s="104" t="s">
        <v>8</v>
      </c>
      <c r="E362" s="104" t="s">
        <v>8</v>
      </c>
      <c r="F362" s="115"/>
      <c r="G362" s="130"/>
    </row>
    <row r="363" spans="2:7">
      <c r="B363" s="1"/>
      <c r="C363" s="53" t="s">
        <v>152</v>
      </c>
      <c r="D363" s="54"/>
      <c r="E363" s="20"/>
      <c r="F363" s="43"/>
      <c r="G363" s="114"/>
    </row>
    <row r="364" spans="2:7">
      <c r="B364" s="1"/>
      <c r="C364" s="55"/>
      <c r="D364" s="27">
        <v>411</v>
      </c>
      <c r="E364" s="31"/>
      <c r="F364" s="27" t="s">
        <v>52</v>
      </c>
      <c r="G364" s="26">
        <f>G365+G366+G367+G368+G369</f>
        <v>29616</v>
      </c>
    </row>
    <row r="365" spans="2:7">
      <c r="B365" s="1"/>
      <c r="C365" s="55"/>
      <c r="D365" s="30"/>
      <c r="E365" s="31" t="s">
        <v>53</v>
      </c>
      <c r="F365" s="30" t="s">
        <v>54</v>
      </c>
      <c r="G365" s="32">
        <v>18890</v>
      </c>
    </row>
    <row r="366" spans="2:7">
      <c r="B366" s="1"/>
      <c r="C366" s="55"/>
      <c r="D366" s="30"/>
      <c r="E366" s="31" t="s">
        <v>55</v>
      </c>
      <c r="F366" s="30" t="s">
        <v>56</v>
      </c>
      <c r="G366" s="32">
        <v>2280</v>
      </c>
    </row>
    <row r="367" spans="2:7">
      <c r="B367" s="1"/>
      <c r="C367" s="55"/>
      <c r="D367" s="30"/>
      <c r="E367" s="31" t="s">
        <v>57</v>
      </c>
      <c r="F367" s="30" t="s">
        <v>58</v>
      </c>
      <c r="G367" s="32">
        <v>6090</v>
      </c>
    </row>
    <row r="368" spans="2:7">
      <c r="B368" s="1"/>
      <c r="C368" s="55"/>
      <c r="D368" s="30"/>
      <c r="E368" s="31" t="s">
        <v>59</v>
      </c>
      <c r="F368" s="30" t="s">
        <v>60</v>
      </c>
      <c r="G368" s="32">
        <v>2060</v>
      </c>
    </row>
    <row r="369" spans="2:7">
      <c r="B369" s="1"/>
      <c r="C369" s="55"/>
      <c r="D369" s="30"/>
      <c r="E369" s="31" t="s">
        <v>61</v>
      </c>
      <c r="F369" s="30" t="s">
        <v>62</v>
      </c>
      <c r="G369" s="32">
        <v>296</v>
      </c>
    </row>
    <row r="370" spans="2:7">
      <c r="B370" s="1"/>
      <c r="C370" s="55"/>
      <c r="D370" s="27">
        <v>413</v>
      </c>
      <c r="E370" s="31"/>
      <c r="F370" s="27" t="s">
        <v>66</v>
      </c>
      <c r="G370" s="26">
        <f>G372+G371</f>
        <v>1000</v>
      </c>
    </row>
    <row r="371" spans="2:7">
      <c r="B371" s="1"/>
      <c r="C371" s="55"/>
      <c r="D371" s="30"/>
      <c r="E371" s="31" t="s">
        <v>67</v>
      </c>
      <c r="F371" s="30" t="s">
        <v>68</v>
      </c>
      <c r="G371" s="32">
        <v>500</v>
      </c>
    </row>
    <row r="372" spans="2:7">
      <c r="B372" s="1"/>
      <c r="C372" s="55"/>
      <c r="D372" s="57"/>
      <c r="E372" s="31" t="s">
        <v>71</v>
      </c>
      <c r="F372" s="30" t="s">
        <v>135</v>
      </c>
      <c r="G372" s="32">
        <v>500</v>
      </c>
    </row>
    <row r="373" spans="2:7">
      <c r="B373" s="1"/>
      <c r="C373" s="55"/>
      <c r="D373" s="27">
        <v>414</v>
      </c>
      <c r="E373" s="31"/>
      <c r="F373" s="27" t="s">
        <v>73</v>
      </c>
      <c r="G373" s="26">
        <f>G374+G375+G376</f>
        <v>1800</v>
      </c>
    </row>
    <row r="374" spans="2:7">
      <c r="B374" s="1"/>
      <c r="C374" s="55"/>
      <c r="D374" s="30"/>
      <c r="E374" s="31" t="s">
        <v>74</v>
      </c>
      <c r="F374" s="30" t="s">
        <v>75</v>
      </c>
      <c r="G374" s="32">
        <v>700</v>
      </c>
    </row>
    <row r="375" spans="2:7">
      <c r="B375" s="1"/>
      <c r="C375" s="55"/>
      <c r="D375" s="30"/>
      <c r="E375" s="31" t="s">
        <v>76</v>
      </c>
      <c r="F375" s="30" t="s">
        <v>77</v>
      </c>
      <c r="G375" s="32">
        <v>500</v>
      </c>
    </row>
    <row r="376" spans="2:7">
      <c r="B376" s="1"/>
      <c r="C376" s="55"/>
      <c r="D376" s="30"/>
      <c r="E376" s="31" t="s">
        <v>78</v>
      </c>
      <c r="F376" s="30" t="s">
        <v>79</v>
      </c>
      <c r="G376" s="32">
        <v>600</v>
      </c>
    </row>
    <row r="377" spans="2:7">
      <c r="B377" s="1"/>
      <c r="C377" s="55"/>
      <c r="D377" s="27">
        <v>415</v>
      </c>
      <c r="E377" s="31"/>
      <c r="F377" s="27" t="s">
        <v>84</v>
      </c>
      <c r="G377" s="26">
        <f>G378</f>
        <v>150</v>
      </c>
    </row>
    <row r="378" spans="2:7">
      <c r="B378" s="1"/>
      <c r="C378" s="55"/>
      <c r="D378" s="30"/>
      <c r="E378" s="31" t="s">
        <v>87</v>
      </c>
      <c r="F378" s="30" t="s">
        <v>137</v>
      </c>
      <c r="G378" s="32">
        <v>150</v>
      </c>
    </row>
    <row r="379" spans="2:7">
      <c r="B379" s="1"/>
      <c r="C379" s="55"/>
      <c r="D379" s="58">
        <v>463</v>
      </c>
      <c r="E379" s="60"/>
      <c r="F379" s="58" t="s">
        <v>153</v>
      </c>
      <c r="G379" s="26">
        <f>G380</f>
        <v>17000</v>
      </c>
    </row>
    <row r="380" spans="2:7">
      <c r="B380" s="1"/>
      <c r="C380" s="55"/>
      <c r="D380" s="43"/>
      <c r="E380" s="20" t="s">
        <v>266</v>
      </c>
      <c r="F380" s="70" t="s">
        <v>128</v>
      </c>
      <c r="G380" s="32">
        <v>17000</v>
      </c>
    </row>
    <row r="381" spans="2:7">
      <c r="B381" s="1"/>
      <c r="C381" s="55"/>
      <c r="D381" s="43"/>
      <c r="E381" s="20"/>
      <c r="F381" s="58" t="s">
        <v>146</v>
      </c>
      <c r="G381" s="26">
        <f>G364+G370+G373+G377+G379</f>
        <v>49566</v>
      </c>
    </row>
    <row r="382" spans="2:7">
      <c r="B382" s="1"/>
      <c r="C382" s="40"/>
      <c r="D382" s="36"/>
      <c r="E382" s="44"/>
      <c r="F382" s="50"/>
      <c r="G382" s="1"/>
    </row>
    <row r="383" spans="2:7">
      <c r="B383" s="1"/>
      <c r="C383" s="40"/>
      <c r="D383" s="40"/>
      <c r="E383" s="36"/>
      <c r="F383" s="44"/>
      <c r="G383" s="61"/>
    </row>
    <row r="384" spans="2:7" ht="15.75">
      <c r="B384" s="1"/>
      <c r="C384" s="134" t="s">
        <v>154</v>
      </c>
      <c r="D384" s="134"/>
      <c r="E384" s="134"/>
      <c r="F384" s="134"/>
      <c r="G384" s="61"/>
    </row>
    <row r="385" spans="2:7" ht="16.5" thickBot="1">
      <c r="B385" s="1"/>
      <c r="C385" s="62"/>
      <c r="D385" s="62"/>
      <c r="E385" s="62"/>
      <c r="F385" s="62"/>
      <c r="G385" s="61"/>
    </row>
    <row r="386" spans="2:7" ht="15" customHeight="1">
      <c r="B386" s="1"/>
      <c r="C386" s="110" t="s">
        <v>155</v>
      </c>
      <c r="D386" s="101" t="s">
        <v>7</v>
      </c>
      <c r="E386" s="101" t="s">
        <v>7</v>
      </c>
      <c r="F386" s="111" t="s">
        <v>9</v>
      </c>
      <c r="G386" s="129" t="s">
        <v>206</v>
      </c>
    </row>
    <row r="387" spans="2:7" ht="21" customHeight="1" thickBot="1">
      <c r="B387" s="1"/>
      <c r="C387" s="112" t="s">
        <v>8</v>
      </c>
      <c r="D387" s="104" t="s">
        <v>8</v>
      </c>
      <c r="E387" s="104" t="s">
        <v>8</v>
      </c>
      <c r="F387" s="115"/>
      <c r="G387" s="130"/>
    </row>
    <row r="388" spans="2:7">
      <c r="B388" s="1"/>
      <c r="C388" s="53" t="s">
        <v>156</v>
      </c>
      <c r="D388" s="54"/>
      <c r="E388" s="20"/>
      <c r="F388" s="43"/>
      <c r="G388" s="116"/>
    </row>
    <row r="389" spans="2:7">
      <c r="B389" s="1"/>
      <c r="C389" s="55"/>
      <c r="D389" s="27">
        <v>411</v>
      </c>
      <c r="E389" s="31"/>
      <c r="F389" s="27" t="s">
        <v>52</v>
      </c>
      <c r="G389" s="26">
        <f>G390+G391+G392+G393+G394</f>
        <v>11851</v>
      </c>
    </row>
    <row r="390" spans="2:7">
      <c r="B390" s="1"/>
      <c r="C390" s="55"/>
      <c r="D390" s="30"/>
      <c r="E390" s="31" t="s">
        <v>53</v>
      </c>
      <c r="F390" s="30" t="s">
        <v>54</v>
      </c>
      <c r="G390" s="63">
        <v>7550</v>
      </c>
    </row>
    <row r="391" spans="2:7">
      <c r="B391" s="1"/>
      <c r="C391" s="55"/>
      <c r="D391" s="30"/>
      <c r="E391" s="31" t="s">
        <v>55</v>
      </c>
      <c r="F391" s="30" t="s">
        <v>56</v>
      </c>
      <c r="G391" s="63">
        <v>913</v>
      </c>
    </row>
    <row r="392" spans="2:7">
      <c r="B392" s="1"/>
      <c r="C392" s="55"/>
      <c r="D392" s="30"/>
      <c r="E392" s="31" t="s">
        <v>57</v>
      </c>
      <c r="F392" s="30" t="s">
        <v>58</v>
      </c>
      <c r="G392" s="63">
        <v>2430</v>
      </c>
    </row>
    <row r="393" spans="2:7">
      <c r="B393" s="1"/>
      <c r="C393" s="55"/>
      <c r="D393" s="30"/>
      <c r="E393" s="31" t="s">
        <v>59</v>
      </c>
      <c r="F393" s="30" t="s">
        <v>60</v>
      </c>
      <c r="G393" s="63">
        <v>840</v>
      </c>
    </row>
    <row r="394" spans="2:7">
      <c r="B394" s="1"/>
      <c r="C394" s="55"/>
      <c r="D394" s="30"/>
      <c r="E394" s="31" t="s">
        <v>61</v>
      </c>
      <c r="F394" s="30" t="s">
        <v>62</v>
      </c>
      <c r="G394" s="63">
        <v>118</v>
      </c>
    </row>
    <row r="395" spans="2:7">
      <c r="B395" s="1"/>
      <c r="C395" s="55"/>
      <c r="D395" s="27">
        <v>413</v>
      </c>
      <c r="E395" s="31"/>
      <c r="F395" s="27" t="s">
        <v>66</v>
      </c>
      <c r="G395" s="64">
        <f>G396+G397</f>
        <v>500</v>
      </c>
    </row>
    <row r="396" spans="2:7">
      <c r="B396" s="1"/>
      <c r="C396" s="55"/>
      <c r="D396" s="30"/>
      <c r="E396" s="31" t="s">
        <v>67</v>
      </c>
      <c r="F396" s="30" t="s">
        <v>68</v>
      </c>
      <c r="G396" s="63">
        <v>300</v>
      </c>
    </row>
    <row r="397" spans="2:7">
      <c r="B397" s="1"/>
      <c r="C397" s="65"/>
      <c r="D397" s="57"/>
      <c r="E397" s="31" t="s">
        <v>71</v>
      </c>
      <c r="F397" s="30" t="s">
        <v>135</v>
      </c>
      <c r="G397" s="63">
        <v>200</v>
      </c>
    </row>
    <row r="398" spans="2:7">
      <c r="B398" s="1"/>
      <c r="C398" s="55"/>
      <c r="D398" s="27">
        <v>414</v>
      </c>
      <c r="E398" s="31"/>
      <c r="F398" s="27" t="s">
        <v>73</v>
      </c>
      <c r="G398" s="64">
        <f>G399+G400+G401</f>
        <v>590</v>
      </c>
    </row>
    <row r="399" spans="2:7">
      <c r="B399" s="1"/>
      <c r="C399" s="55"/>
      <c r="D399" s="30"/>
      <c r="E399" s="31" t="s">
        <v>74</v>
      </c>
      <c r="F399" s="30" t="s">
        <v>75</v>
      </c>
      <c r="G399" s="63">
        <v>120</v>
      </c>
    </row>
    <row r="400" spans="2:7">
      <c r="B400" s="1"/>
      <c r="C400" s="55"/>
      <c r="D400" s="30"/>
      <c r="E400" s="31" t="s">
        <v>76</v>
      </c>
      <c r="F400" s="30" t="s">
        <v>77</v>
      </c>
      <c r="G400" s="63">
        <v>250</v>
      </c>
    </row>
    <row r="401" spans="2:7">
      <c r="B401" s="1"/>
      <c r="C401" s="55"/>
      <c r="D401" s="30"/>
      <c r="E401" s="31" t="s">
        <v>78</v>
      </c>
      <c r="F401" s="30" t="s">
        <v>136</v>
      </c>
      <c r="G401" s="63">
        <v>220</v>
      </c>
    </row>
    <row r="402" spans="2:7">
      <c r="B402" s="1"/>
      <c r="C402" s="55"/>
      <c r="D402" s="27">
        <v>415</v>
      </c>
      <c r="E402" s="31"/>
      <c r="F402" s="27" t="s">
        <v>84</v>
      </c>
      <c r="G402" s="64">
        <f>G403</f>
        <v>100</v>
      </c>
    </row>
    <row r="403" spans="2:7">
      <c r="B403" s="1"/>
      <c r="C403" s="55"/>
      <c r="D403" s="30"/>
      <c r="E403" s="31" t="s">
        <v>87</v>
      </c>
      <c r="F403" s="30" t="s">
        <v>137</v>
      </c>
      <c r="G403" s="63">
        <v>100</v>
      </c>
    </row>
    <row r="404" spans="2:7">
      <c r="B404" s="1"/>
      <c r="C404" s="66"/>
      <c r="D404" s="58">
        <v>463</v>
      </c>
      <c r="E404" s="20"/>
      <c r="F404" s="58" t="s">
        <v>128</v>
      </c>
      <c r="G404" s="64">
        <f>G405</f>
        <v>10000</v>
      </c>
    </row>
    <row r="405" spans="2:7">
      <c r="B405" s="1"/>
      <c r="C405" s="66"/>
      <c r="D405" s="43"/>
      <c r="E405" s="20" t="s">
        <v>266</v>
      </c>
      <c r="F405" s="70" t="s">
        <v>128</v>
      </c>
      <c r="G405" s="63">
        <v>10000</v>
      </c>
    </row>
    <row r="406" spans="2:7">
      <c r="B406" s="1"/>
      <c r="C406" s="66"/>
      <c r="D406" s="43"/>
      <c r="E406" s="20"/>
      <c r="F406" s="58" t="s">
        <v>146</v>
      </c>
      <c r="G406" s="26">
        <f>G389+G395+G398+G402+G404</f>
        <v>23041</v>
      </c>
    </row>
    <row r="407" spans="2:7">
      <c r="B407" s="1"/>
      <c r="C407" s="40"/>
      <c r="D407" s="36"/>
      <c r="E407" s="44"/>
      <c r="F407" s="50"/>
      <c r="G407" s="1"/>
    </row>
    <row r="408" spans="2:7">
      <c r="B408" s="1"/>
      <c r="C408" s="40"/>
      <c r="D408" s="36"/>
      <c r="E408" s="44"/>
      <c r="F408" s="50"/>
      <c r="G408" s="1"/>
    </row>
    <row r="409" spans="2:7">
      <c r="B409" s="1"/>
      <c r="C409" s="40"/>
      <c r="D409" s="36"/>
      <c r="E409" s="44"/>
      <c r="F409" s="50"/>
      <c r="G409" s="1"/>
    </row>
    <row r="410" spans="2:7">
      <c r="B410" s="1"/>
      <c r="C410" s="40"/>
      <c r="D410" s="36"/>
      <c r="E410" s="44"/>
      <c r="F410" s="50"/>
      <c r="G410" s="1"/>
    </row>
    <row r="411" spans="2:7">
      <c r="B411" s="1"/>
      <c r="C411" s="40"/>
      <c r="D411" s="36"/>
      <c r="E411" s="44"/>
      <c r="F411" s="50"/>
      <c r="G411" s="1"/>
    </row>
    <row r="412" spans="2:7">
      <c r="B412" s="1"/>
      <c r="C412" s="40"/>
      <c r="D412" s="36"/>
      <c r="E412" s="44"/>
      <c r="F412" s="50"/>
      <c r="G412" s="1"/>
    </row>
    <row r="413" spans="2:7">
      <c r="B413" s="1"/>
      <c r="C413" s="40"/>
      <c r="D413" s="36"/>
      <c r="E413" s="44"/>
      <c r="F413" s="50"/>
      <c r="G413" s="1"/>
    </row>
    <row r="414" spans="2:7">
      <c r="B414" s="1"/>
      <c r="C414" s="40"/>
      <c r="D414" s="36"/>
      <c r="E414" s="44"/>
      <c r="F414" s="50"/>
      <c r="G414" s="1"/>
    </row>
    <row r="415" spans="2:7">
      <c r="B415" s="1"/>
      <c r="C415" s="40"/>
      <c r="D415" s="36"/>
      <c r="E415" s="44"/>
      <c r="F415" s="50"/>
      <c r="G415" s="1"/>
    </row>
    <row r="416" spans="2:7">
      <c r="B416" s="1"/>
      <c r="C416" s="40"/>
      <c r="D416" s="36"/>
      <c r="E416" s="44"/>
      <c r="F416" s="50"/>
      <c r="G416" s="1"/>
    </row>
    <row r="417" spans="2:7">
      <c r="B417" s="1"/>
      <c r="C417" s="40"/>
      <c r="D417" s="36"/>
      <c r="E417" s="44"/>
      <c r="F417" s="50"/>
      <c r="G417" s="1"/>
    </row>
    <row r="418" spans="2:7">
      <c r="B418" s="1"/>
      <c r="C418" s="40"/>
      <c r="D418" s="36"/>
      <c r="E418" s="44"/>
      <c r="F418" s="50"/>
      <c r="G418" s="1"/>
    </row>
    <row r="419" spans="2:7">
      <c r="B419" s="1"/>
      <c r="C419" s="40"/>
      <c r="D419" s="36"/>
      <c r="E419" s="44"/>
      <c r="F419" s="50"/>
      <c r="G419" s="1"/>
    </row>
    <row r="420" spans="2:7">
      <c r="B420" s="1"/>
      <c r="C420" s="40"/>
      <c r="D420" s="36"/>
      <c r="E420" s="44"/>
      <c r="F420" s="50"/>
      <c r="G420" s="1"/>
    </row>
    <row r="421" spans="2:7">
      <c r="B421" s="1"/>
      <c r="C421" s="40"/>
      <c r="D421" s="36"/>
      <c r="E421" s="44"/>
      <c r="F421" s="50"/>
      <c r="G421" s="1"/>
    </row>
    <row r="422" spans="2:7">
      <c r="B422" s="1"/>
      <c r="C422" s="40"/>
      <c r="D422" s="36"/>
      <c r="E422" s="44"/>
      <c r="F422" s="50"/>
      <c r="G422" s="1"/>
    </row>
    <row r="423" spans="2:7">
      <c r="B423" s="1"/>
      <c r="C423" s="40"/>
      <c r="D423" s="36"/>
      <c r="E423" s="44"/>
      <c r="F423" s="50"/>
      <c r="G423" s="1"/>
    </row>
    <row r="424" spans="2:7">
      <c r="B424" s="1"/>
      <c r="C424" s="40"/>
      <c r="D424" s="36"/>
      <c r="E424" s="44"/>
      <c r="F424" s="50"/>
      <c r="G424" s="1"/>
    </row>
    <row r="425" spans="2:7">
      <c r="B425" s="1"/>
      <c r="C425" s="40"/>
      <c r="D425" s="36"/>
      <c r="E425" s="44"/>
      <c r="F425" s="50"/>
      <c r="G425" s="1"/>
    </row>
    <row r="426" spans="2:7">
      <c r="B426" s="1"/>
      <c r="C426" s="40"/>
      <c r="D426" s="36"/>
      <c r="E426" s="44"/>
      <c r="F426" s="50"/>
      <c r="G426" s="1"/>
    </row>
    <row r="427" spans="2:7">
      <c r="B427" s="1"/>
      <c r="C427" s="40"/>
      <c r="D427" s="36"/>
      <c r="E427" s="44"/>
      <c r="F427" s="50"/>
      <c r="G427" s="1"/>
    </row>
    <row r="428" spans="2:7">
      <c r="B428" s="1"/>
      <c r="C428" s="40"/>
      <c r="D428" s="36"/>
      <c r="E428" s="44"/>
      <c r="F428" s="50"/>
      <c r="G428" s="1"/>
    </row>
    <row r="429" spans="2:7">
      <c r="B429" s="1"/>
      <c r="C429" s="40"/>
      <c r="D429" s="36"/>
      <c r="E429" s="44"/>
      <c r="F429" s="50"/>
      <c r="G429" s="1"/>
    </row>
    <row r="430" spans="2:7">
      <c r="B430" s="1"/>
      <c r="C430" s="40"/>
      <c r="D430" s="36"/>
      <c r="E430" s="44"/>
      <c r="F430" s="50"/>
      <c r="G430" s="1"/>
    </row>
    <row r="431" spans="2:7">
      <c r="B431" s="1"/>
      <c r="C431" s="40"/>
      <c r="D431" s="36"/>
      <c r="E431" s="44"/>
      <c r="F431" s="50"/>
      <c r="G431" s="1"/>
    </row>
    <row r="432" spans="2:7">
      <c r="B432" s="1"/>
      <c r="C432" s="40"/>
      <c r="D432" s="36"/>
      <c r="E432" s="44"/>
      <c r="F432" s="50"/>
      <c r="G432" s="1"/>
    </row>
    <row r="433" spans="2:7">
      <c r="B433" s="1"/>
      <c r="C433" s="40"/>
      <c r="D433" s="36"/>
      <c r="E433" s="44"/>
      <c r="F433" s="50"/>
      <c r="G433" s="1"/>
    </row>
    <row r="434" spans="2:7">
      <c r="B434" s="1"/>
      <c r="C434" s="40"/>
      <c r="D434" s="36"/>
      <c r="E434" s="44"/>
      <c r="F434" s="50"/>
      <c r="G434" s="1"/>
    </row>
    <row r="435" spans="2:7">
      <c r="B435" s="1"/>
      <c r="C435" s="40"/>
      <c r="D435" s="36"/>
      <c r="E435" s="44"/>
      <c r="F435" s="50"/>
      <c r="G435" s="1"/>
    </row>
    <row r="436" spans="2:7">
      <c r="B436" s="1"/>
      <c r="C436" s="40"/>
      <c r="D436" s="36"/>
      <c r="E436" s="44"/>
      <c r="F436" s="50"/>
      <c r="G436" s="1"/>
    </row>
    <row r="437" spans="2:7">
      <c r="B437" s="1"/>
      <c r="C437" s="40"/>
      <c r="D437" s="36"/>
      <c r="E437" s="44"/>
      <c r="F437" s="50"/>
      <c r="G437" s="1"/>
    </row>
    <row r="438" spans="2:7">
      <c r="B438" s="1"/>
      <c r="C438" s="40"/>
      <c r="D438" s="36"/>
      <c r="E438" s="44"/>
      <c r="F438" s="50"/>
      <c r="G438" s="1"/>
    </row>
    <row r="439" spans="2:7" ht="18.75">
      <c r="B439" s="1"/>
      <c r="C439" s="132" t="s">
        <v>207</v>
      </c>
      <c r="D439" s="135"/>
      <c r="E439" s="135"/>
      <c r="F439" s="135"/>
      <c r="G439" s="1"/>
    </row>
    <row r="440" spans="2:7" ht="19.5" thickBot="1">
      <c r="B440" s="1"/>
      <c r="C440" s="1"/>
      <c r="D440" s="2"/>
      <c r="E440" s="52"/>
      <c r="F440" s="2"/>
      <c r="G440" s="1"/>
    </row>
    <row r="441" spans="2:7" ht="15" customHeight="1">
      <c r="B441" s="1"/>
      <c r="C441" s="117" t="s">
        <v>133</v>
      </c>
      <c r="D441" s="100" t="s">
        <v>7</v>
      </c>
      <c r="E441" s="101" t="s">
        <v>7</v>
      </c>
      <c r="F441" s="111" t="s">
        <v>9</v>
      </c>
      <c r="G441" s="129" t="s">
        <v>206</v>
      </c>
    </row>
    <row r="442" spans="2:7" ht="23.25" customHeight="1" thickBot="1">
      <c r="B442" s="1"/>
      <c r="C442" s="118" t="s">
        <v>8</v>
      </c>
      <c r="D442" s="103" t="s">
        <v>8</v>
      </c>
      <c r="E442" s="104" t="s">
        <v>8</v>
      </c>
      <c r="F442" s="115"/>
      <c r="G442" s="130"/>
    </row>
    <row r="443" spans="2:7">
      <c r="B443" s="1"/>
      <c r="C443" s="53" t="s">
        <v>157</v>
      </c>
      <c r="D443" s="54"/>
      <c r="E443" s="20"/>
      <c r="F443" s="43"/>
      <c r="G443" s="114"/>
    </row>
    <row r="444" spans="2:7">
      <c r="B444" s="1"/>
      <c r="C444" s="55"/>
      <c r="D444" s="27">
        <v>411</v>
      </c>
      <c r="E444" s="31"/>
      <c r="F444" s="27" t="s">
        <v>52</v>
      </c>
      <c r="G444" s="26">
        <f>G445+G446+G447+G448+G449</f>
        <v>199500</v>
      </c>
    </row>
    <row r="445" spans="2:7">
      <c r="B445" s="1"/>
      <c r="C445" s="55"/>
      <c r="D445" s="30"/>
      <c r="E445" s="31" t="s">
        <v>53</v>
      </c>
      <c r="F445" s="30" t="s">
        <v>54</v>
      </c>
      <c r="G445" s="32">
        <v>125000</v>
      </c>
    </row>
    <row r="446" spans="2:7">
      <c r="B446" s="1"/>
      <c r="C446" s="55"/>
      <c r="D446" s="30"/>
      <c r="E446" s="31" t="s">
        <v>55</v>
      </c>
      <c r="F446" s="30" t="s">
        <v>56</v>
      </c>
      <c r="G446" s="32">
        <v>16100</v>
      </c>
    </row>
    <row r="447" spans="2:7">
      <c r="B447" s="1"/>
      <c r="C447" s="55"/>
      <c r="D447" s="30"/>
      <c r="E447" s="31" t="s">
        <v>57</v>
      </c>
      <c r="F447" s="30" t="s">
        <v>58</v>
      </c>
      <c r="G447" s="32">
        <v>41200</v>
      </c>
    </row>
    <row r="448" spans="2:7">
      <c r="B448" s="1"/>
      <c r="C448" s="55"/>
      <c r="D448" s="30"/>
      <c r="E448" s="31" t="s">
        <v>59</v>
      </c>
      <c r="F448" s="30" t="s">
        <v>60</v>
      </c>
      <c r="G448" s="32">
        <v>15100</v>
      </c>
    </row>
    <row r="449" spans="2:7">
      <c r="B449" s="1"/>
      <c r="C449" s="55"/>
      <c r="D449" s="30"/>
      <c r="E449" s="31" t="s">
        <v>61</v>
      </c>
      <c r="F449" s="30" t="s">
        <v>62</v>
      </c>
      <c r="G449" s="32">
        <v>2100</v>
      </c>
    </row>
    <row r="450" spans="2:7">
      <c r="B450" s="1"/>
      <c r="C450" s="55"/>
      <c r="D450" s="27">
        <v>413</v>
      </c>
      <c r="E450" s="31"/>
      <c r="F450" s="27" t="s">
        <v>66</v>
      </c>
      <c r="G450" s="26">
        <f>G451+G452+G454+G453</f>
        <v>10400</v>
      </c>
    </row>
    <row r="451" spans="2:7">
      <c r="B451" s="1"/>
      <c r="C451" s="55"/>
      <c r="D451" s="30"/>
      <c r="E451" s="31" t="s">
        <v>67</v>
      </c>
      <c r="F451" s="30" t="s">
        <v>68</v>
      </c>
      <c r="G451" s="32">
        <v>4000</v>
      </c>
    </row>
    <row r="452" spans="2:7">
      <c r="B452" s="1"/>
      <c r="C452" s="55"/>
      <c r="D452" s="30"/>
      <c r="E452" s="31" t="s">
        <v>67</v>
      </c>
      <c r="F452" s="30" t="s">
        <v>158</v>
      </c>
      <c r="G452" s="32">
        <v>3000</v>
      </c>
    </row>
    <row r="453" spans="2:7" s="126" customFormat="1">
      <c r="B453" s="2"/>
      <c r="C453" s="30"/>
      <c r="D453" s="30"/>
      <c r="E453" s="31" t="s">
        <v>69</v>
      </c>
      <c r="F453" s="30" t="s">
        <v>284</v>
      </c>
      <c r="G453" s="32">
        <v>3000</v>
      </c>
    </row>
    <row r="454" spans="2:7">
      <c r="B454" s="1"/>
      <c r="C454" s="55"/>
      <c r="D454" s="57"/>
      <c r="E454" s="31" t="s">
        <v>71</v>
      </c>
      <c r="F454" s="30" t="s">
        <v>135</v>
      </c>
      <c r="G454" s="32">
        <v>400</v>
      </c>
    </row>
    <row r="455" spans="2:7">
      <c r="B455" s="1"/>
      <c r="C455" s="55"/>
      <c r="D455" s="27">
        <v>414</v>
      </c>
      <c r="E455" s="31"/>
      <c r="F455" s="27" t="s">
        <v>73</v>
      </c>
      <c r="G455" s="26">
        <f>G456+G457+G458+G459+G460</f>
        <v>12300</v>
      </c>
    </row>
    <row r="456" spans="2:7">
      <c r="B456" s="1"/>
      <c r="C456" s="55"/>
      <c r="D456" s="30"/>
      <c r="E456" s="31" t="s">
        <v>74</v>
      </c>
      <c r="F456" s="30" t="s">
        <v>75</v>
      </c>
      <c r="G456" s="32">
        <v>400</v>
      </c>
    </row>
    <row r="457" spans="2:7">
      <c r="B457" s="1"/>
      <c r="C457" s="55"/>
      <c r="D457" s="30"/>
      <c r="E457" s="31" t="s">
        <v>76</v>
      </c>
      <c r="F457" s="30" t="s">
        <v>77</v>
      </c>
      <c r="G457" s="32">
        <v>600</v>
      </c>
    </row>
    <row r="458" spans="2:7">
      <c r="B458" s="1"/>
      <c r="C458" s="55"/>
      <c r="D458" s="30"/>
      <c r="E458" s="31" t="s">
        <v>78</v>
      </c>
      <c r="F458" s="30" t="s">
        <v>159</v>
      </c>
      <c r="G458" s="32">
        <v>500</v>
      </c>
    </row>
    <row r="459" spans="2:7">
      <c r="B459" s="1"/>
      <c r="C459" s="55"/>
      <c r="D459" s="30"/>
      <c r="E459" s="31" t="s">
        <v>78</v>
      </c>
      <c r="F459" s="30" t="s">
        <v>160</v>
      </c>
      <c r="G459" s="32">
        <v>2000</v>
      </c>
    </row>
    <row r="460" spans="2:7">
      <c r="B460" s="1"/>
      <c r="C460" s="55"/>
      <c r="D460" s="30"/>
      <c r="E460" s="31" t="s">
        <v>82</v>
      </c>
      <c r="F460" s="30" t="s">
        <v>161</v>
      </c>
      <c r="G460" s="32">
        <v>8800</v>
      </c>
    </row>
    <row r="461" spans="2:7">
      <c r="B461" s="1"/>
      <c r="C461" s="55"/>
      <c r="D461" s="27">
        <v>415</v>
      </c>
      <c r="E461" s="31"/>
      <c r="F461" s="27" t="s">
        <v>84</v>
      </c>
      <c r="G461" s="26">
        <f>G462</f>
        <v>150</v>
      </c>
    </row>
    <row r="462" spans="2:7">
      <c r="B462" s="1"/>
      <c r="C462" s="55"/>
      <c r="D462" s="30"/>
      <c r="E462" s="31" t="s">
        <v>87</v>
      </c>
      <c r="F462" s="30" t="s">
        <v>137</v>
      </c>
      <c r="G462" s="32">
        <v>150</v>
      </c>
    </row>
    <row r="463" spans="2:7">
      <c r="B463" s="1"/>
      <c r="C463" s="55"/>
      <c r="D463" s="27">
        <v>421</v>
      </c>
      <c r="E463" s="31"/>
      <c r="F463" s="27" t="s">
        <v>99</v>
      </c>
      <c r="G463" s="26">
        <f>G464</f>
        <v>1000</v>
      </c>
    </row>
    <row r="464" spans="2:7">
      <c r="B464" s="1"/>
      <c r="C464" s="55"/>
      <c r="D464" s="30"/>
      <c r="E464" s="31" t="s">
        <v>100</v>
      </c>
      <c r="F464" s="30" t="s">
        <v>101</v>
      </c>
      <c r="G464" s="32">
        <v>1000</v>
      </c>
    </row>
    <row r="465" spans="2:7">
      <c r="B465" s="1"/>
      <c r="C465" s="55"/>
      <c r="D465" s="27">
        <v>431</v>
      </c>
      <c r="E465" s="31"/>
      <c r="F465" s="27" t="s">
        <v>139</v>
      </c>
      <c r="G465" s="26">
        <f>G466+G467</f>
        <v>70000</v>
      </c>
    </row>
    <row r="466" spans="2:7">
      <c r="B466" s="1"/>
      <c r="C466" s="55"/>
      <c r="D466" s="43"/>
      <c r="E466" s="20" t="s">
        <v>114</v>
      </c>
      <c r="F466" s="43" t="s">
        <v>162</v>
      </c>
      <c r="G466" s="32">
        <v>60000</v>
      </c>
    </row>
    <row r="467" spans="2:7">
      <c r="B467" s="1"/>
      <c r="C467" s="55"/>
      <c r="D467" s="43"/>
      <c r="E467" s="20" t="s">
        <v>114</v>
      </c>
      <c r="F467" s="43" t="s">
        <v>163</v>
      </c>
      <c r="G467" s="32">
        <v>10000</v>
      </c>
    </row>
    <row r="468" spans="2:7">
      <c r="B468" s="1"/>
      <c r="C468" s="55"/>
      <c r="D468" s="58">
        <v>463</v>
      </c>
      <c r="E468" s="20"/>
      <c r="F468" s="58" t="s">
        <v>128</v>
      </c>
      <c r="G468" s="26">
        <f>G469</f>
        <v>110000</v>
      </c>
    </row>
    <row r="469" spans="2:7">
      <c r="B469" s="1"/>
      <c r="C469" s="55"/>
      <c r="D469" s="43"/>
      <c r="E469" s="20" t="s">
        <v>266</v>
      </c>
      <c r="F469" s="70" t="s">
        <v>128</v>
      </c>
      <c r="G469" s="32">
        <v>110000</v>
      </c>
    </row>
    <row r="470" spans="2:7">
      <c r="B470" s="1"/>
      <c r="C470" s="55"/>
      <c r="D470" s="43"/>
      <c r="E470" s="20"/>
      <c r="F470" s="58" t="s">
        <v>146</v>
      </c>
      <c r="G470" s="26">
        <f>G444+G450+G455+G461+G463+G465+G468</f>
        <v>403350</v>
      </c>
    </row>
    <row r="471" spans="2:7">
      <c r="B471" s="1"/>
      <c r="C471" s="40"/>
      <c r="D471" s="36"/>
      <c r="E471" s="44"/>
      <c r="F471" s="50"/>
      <c r="G471" s="82"/>
    </row>
    <row r="472" spans="2:7">
      <c r="B472" s="1"/>
      <c r="C472" s="40"/>
      <c r="D472" s="36"/>
      <c r="E472" s="44"/>
      <c r="F472" s="50"/>
      <c r="G472" s="82"/>
    </row>
    <row r="473" spans="2:7">
      <c r="B473" s="1"/>
      <c r="C473" s="40"/>
      <c r="D473" s="36"/>
      <c r="E473" s="44"/>
      <c r="F473" s="50"/>
      <c r="G473" s="82"/>
    </row>
    <row r="474" spans="2:7">
      <c r="B474" s="1"/>
      <c r="C474" s="40"/>
      <c r="D474" s="36"/>
      <c r="E474" s="44"/>
      <c r="F474" s="50"/>
      <c r="G474" s="82"/>
    </row>
    <row r="475" spans="2:7">
      <c r="B475" s="1"/>
      <c r="C475" s="40"/>
      <c r="D475" s="36"/>
      <c r="E475" s="44"/>
      <c r="F475" s="50"/>
      <c r="G475" s="82"/>
    </row>
    <row r="476" spans="2:7">
      <c r="B476" s="1"/>
      <c r="C476" s="40"/>
      <c r="D476" s="36"/>
      <c r="E476" s="44"/>
      <c r="F476" s="50"/>
      <c r="G476" s="82"/>
    </row>
    <row r="477" spans="2:7">
      <c r="B477" s="1"/>
      <c r="C477" s="40"/>
      <c r="D477" s="36"/>
      <c r="E477" s="44"/>
      <c r="F477" s="50"/>
      <c r="G477" s="82"/>
    </row>
    <row r="478" spans="2:7">
      <c r="B478" s="1"/>
      <c r="C478" s="40"/>
      <c r="D478" s="36"/>
      <c r="E478" s="44"/>
      <c r="F478" s="50"/>
      <c r="G478" s="82"/>
    </row>
    <row r="479" spans="2:7">
      <c r="B479" s="1"/>
      <c r="C479" s="40"/>
      <c r="D479" s="36"/>
      <c r="E479" s="44"/>
      <c r="F479" s="50"/>
      <c r="G479" s="82"/>
    </row>
    <row r="480" spans="2:7">
      <c r="B480" s="1"/>
      <c r="C480" s="40"/>
      <c r="D480" s="36"/>
      <c r="E480" s="44"/>
      <c r="F480" s="50"/>
      <c r="G480" s="82"/>
    </row>
    <row r="481" spans="2:7">
      <c r="B481" s="1"/>
      <c r="C481" s="40"/>
      <c r="D481" s="36"/>
      <c r="E481" s="44"/>
      <c r="F481" s="50"/>
      <c r="G481" s="82"/>
    </row>
    <row r="482" spans="2:7">
      <c r="B482" s="1"/>
      <c r="C482" s="40"/>
      <c r="D482" s="36"/>
      <c r="E482" s="44"/>
      <c r="F482" s="50"/>
      <c r="G482" s="82"/>
    </row>
    <row r="483" spans="2:7">
      <c r="B483" s="1"/>
      <c r="C483" s="40"/>
      <c r="D483" s="36"/>
      <c r="E483" s="44"/>
      <c r="F483" s="50"/>
      <c r="G483" s="82"/>
    </row>
    <row r="484" spans="2:7">
      <c r="B484" s="1"/>
      <c r="C484" s="40"/>
      <c r="D484" s="36"/>
      <c r="E484" s="44"/>
      <c r="F484" s="50"/>
      <c r="G484" s="82"/>
    </row>
    <row r="485" spans="2:7">
      <c r="B485" s="1"/>
      <c r="C485" s="40"/>
      <c r="D485" s="36"/>
      <c r="E485" s="44"/>
      <c r="F485" s="50"/>
      <c r="G485" s="82"/>
    </row>
    <row r="486" spans="2:7">
      <c r="B486" s="1"/>
      <c r="C486" s="40"/>
      <c r="D486" s="36"/>
      <c r="E486" s="44"/>
      <c r="F486" s="50"/>
      <c r="G486" s="82"/>
    </row>
    <row r="487" spans="2:7">
      <c r="B487" s="1"/>
      <c r="C487" s="40"/>
      <c r="D487" s="36"/>
      <c r="E487" s="44"/>
      <c r="F487" s="50"/>
      <c r="G487" s="1"/>
    </row>
    <row r="488" spans="2:7">
      <c r="B488" s="1"/>
      <c r="C488" s="40"/>
      <c r="D488" s="36"/>
      <c r="E488" s="44"/>
      <c r="F488" s="50"/>
      <c r="G488" s="1"/>
    </row>
    <row r="489" spans="2:7">
      <c r="B489" s="1"/>
      <c r="C489" s="40"/>
      <c r="D489" s="36"/>
      <c r="E489" s="44"/>
      <c r="F489" s="50"/>
      <c r="G489" s="1"/>
    </row>
    <row r="490" spans="2:7">
      <c r="B490" s="1"/>
      <c r="C490" s="40"/>
      <c r="D490" s="36"/>
      <c r="E490" s="44"/>
      <c r="F490" s="50"/>
      <c r="G490" s="1"/>
    </row>
    <row r="491" spans="2:7">
      <c r="B491" s="1"/>
      <c r="C491" s="40"/>
      <c r="D491" s="36"/>
      <c r="E491" s="44"/>
      <c r="F491" s="50"/>
      <c r="G491" s="1"/>
    </row>
    <row r="492" spans="2:7">
      <c r="B492" s="1"/>
      <c r="C492" s="40"/>
      <c r="D492" s="36"/>
      <c r="E492" s="44"/>
      <c r="F492" s="50"/>
      <c r="G492" s="1"/>
    </row>
    <row r="493" spans="2:7" ht="18.75">
      <c r="B493" s="1"/>
      <c r="C493" s="132" t="s">
        <v>204</v>
      </c>
      <c r="D493" s="133"/>
      <c r="E493" s="133"/>
      <c r="F493" s="133"/>
      <c r="G493" s="1"/>
    </row>
    <row r="494" spans="2:7" ht="19.5" thickBot="1">
      <c r="B494" s="1"/>
      <c r="C494" s="121"/>
      <c r="D494" s="122"/>
      <c r="E494" s="122"/>
      <c r="F494" s="122"/>
      <c r="G494" s="1"/>
    </row>
    <row r="495" spans="2:7" ht="15" customHeight="1">
      <c r="B495" s="1"/>
      <c r="C495" s="117" t="s">
        <v>133</v>
      </c>
      <c r="D495" s="100" t="s">
        <v>7</v>
      </c>
      <c r="E495" s="101" t="s">
        <v>7</v>
      </c>
      <c r="F495" s="111" t="s">
        <v>9</v>
      </c>
      <c r="G495" s="129" t="s">
        <v>206</v>
      </c>
    </row>
    <row r="496" spans="2:7" ht="20.25" customHeight="1" thickBot="1">
      <c r="B496" s="1"/>
      <c r="C496" s="118" t="s">
        <v>8</v>
      </c>
      <c r="D496" s="103" t="s">
        <v>8</v>
      </c>
      <c r="E496" s="104" t="s">
        <v>8</v>
      </c>
      <c r="F496" s="115" t="s">
        <v>4</v>
      </c>
      <c r="G496" s="130"/>
    </row>
    <row r="497" spans="2:7" ht="13.5" customHeight="1">
      <c r="B497" s="1"/>
      <c r="C497" s="53" t="s">
        <v>263</v>
      </c>
      <c r="D497" s="54"/>
      <c r="E497" s="20"/>
      <c r="F497" s="43"/>
      <c r="G497" s="99"/>
    </row>
    <row r="498" spans="2:7">
      <c r="B498" s="1"/>
      <c r="C498" s="55"/>
      <c r="D498" s="27">
        <v>411</v>
      </c>
      <c r="E498" s="31"/>
      <c r="F498" s="27" t="s">
        <v>52</v>
      </c>
      <c r="G498" s="26">
        <f>G499+G500+G501+G502+G503</f>
        <v>74990</v>
      </c>
    </row>
    <row r="499" spans="2:7">
      <c r="B499" s="1"/>
      <c r="C499" s="55"/>
      <c r="D499" s="30"/>
      <c r="E499" s="31" t="s">
        <v>53</v>
      </c>
      <c r="F499" s="30" t="s">
        <v>54</v>
      </c>
      <c r="G499" s="32">
        <v>48200</v>
      </c>
    </row>
    <row r="500" spans="2:7">
      <c r="B500" s="1"/>
      <c r="C500" s="55"/>
      <c r="D500" s="30"/>
      <c r="E500" s="31" t="s">
        <v>55</v>
      </c>
      <c r="F500" s="30" t="s">
        <v>56</v>
      </c>
      <c r="G500" s="32">
        <v>5820</v>
      </c>
    </row>
    <row r="501" spans="2:7">
      <c r="B501" s="1"/>
      <c r="C501" s="55"/>
      <c r="D501" s="30"/>
      <c r="E501" s="31" t="s">
        <v>57</v>
      </c>
      <c r="F501" s="30" t="s">
        <v>58</v>
      </c>
      <c r="G501" s="32">
        <v>15120</v>
      </c>
    </row>
    <row r="502" spans="2:7">
      <c r="B502" s="1"/>
      <c r="C502" s="55"/>
      <c r="D502" s="30"/>
      <c r="E502" s="31" t="s">
        <v>59</v>
      </c>
      <c r="F502" s="30" t="s">
        <v>60</v>
      </c>
      <c r="G502" s="32">
        <v>5100</v>
      </c>
    </row>
    <row r="503" spans="2:7">
      <c r="B503" s="1"/>
      <c r="C503" s="55"/>
      <c r="D503" s="30"/>
      <c r="E503" s="31" t="s">
        <v>61</v>
      </c>
      <c r="F503" s="30" t="s">
        <v>62</v>
      </c>
      <c r="G503" s="32">
        <v>750</v>
      </c>
    </row>
    <row r="504" spans="2:7">
      <c r="B504" s="1"/>
      <c r="C504" s="55"/>
      <c r="D504" s="27">
        <v>413</v>
      </c>
      <c r="E504" s="31"/>
      <c r="F504" s="27" t="s">
        <v>66</v>
      </c>
      <c r="G504" s="26">
        <f>G505+G506</f>
        <v>800</v>
      </c>
    </row>
    <row r="505" spans="2:7">
      <c r="B505" s="1"/>
      <c r="C505" s="55"/>
      <c r="D505" s="30"/>
      <c r="E505" s="31" t="s">
        <v>67</v>
      </c>
      <c r="F505" s="30" t="s">
        <v>68</v>
      </c>
      <c r="G505" s="32">
        <v>500</v>
      </c>
    </row>
    <row r="506" spans="2:7">
      <c r="B506" s="1"/>
      <c r="C506" s="55"/>
      <c r="D506" s="57"/>
      <c r="E506" s="31" t="s">
        <v>71</v>
      </c>
      <c r="F506" s="30" t="s">
        <v>135</v>
      </c>
      <c r="G506" s="32">
        <v>300</v>
      </c>
    </row>
    <row r="507" spans="2:7">
      <c r="B507" s="1"/>
      <c r="C507" s="55"/>
      <c r="D507" s="27">
        <v>414</v>
      </c>
      <c r="E507" s="31"/>
      <c r="F507" s="27" t="s">
        <v>73</v>
      </c>
      <c r="G507" s="26">
        <f>G508+G509+G510</f>
        <v>1700</v>
      </c>
    </row>
    <row r="508" spans="2:7">
      <c r="B508" s="1"/>
      <c r="C508" s="55"/>
      <c r="D508" s="30"/>
      <c r="E508" s="31" t="s">
        <v>74</v>
      </c>
      <c r="F508" s="30" t="s">
        <v>75</v>
      </c>
      <c r="G508" s="32">
        <v>500</v>
      </c>
    </row>
    <row r="509" spans="2:7">
      <c r="B509" s="1"/>
      <c r="C509" s="55"/>
      <c r="D509" s="30"/>
      <c r="E509" s="31" t="s">
        <v>76</v>
      </c>
      <c r="F509" s="30" t="s">
        <v>77</v>
      </c>
      <c r="G509" s="32">
        <v>600</v>
      </c>
    </row>
    <row r="510" spans="2:7">
      <c r="B510" s="1"/>
      <c r="C510" s="55"/>
      <c r="D510" s="30"/>
      <c r="E510" s="31" t="s">
        <v>78</v>
      </c>
      <c r="F510" s="30" t="s">
        <v>186</v>
      </c>
      <c r="G510" s="32">
        <v>600</v>
      </c>
    </row>
    <row r="511" spans="2:7">
      <c r="B511" s="1"/>
      <c r="C511" s="55"/>
      <c r="D511" s="58">
        <v>419</v>
      </c>
      <c r="E511" s="20"/>
      <c r="F511" s="58" t="s">
        <v>95</v>
      </c>
      <c r="G511" s="26">
        <f>G512</f>
        <v>20000</v>
      </c>
    </row>
    <row r="512" spans="2:7">
      <c r="B512" s="1"/>
      <c r="C512" s="55"/>
      <c r="D512" s="43"/>
      <c r="E512" s="20" t="s">
        <v>98</v>
      </c>
      <c r="F512" s="43" t="s">
        <v>262</v>
      </c>
      <c r="G512" s="32">
        <v>20000</v>
      </c>
    </row>
    <row r="513" spans="2:7">
      <c r="B513" s="1"/>
      <c r="C513" s="55"/>
      <c r="D513" s="58">
        <v>431</v>
      </c>
      <c r="E513" s="20"/>
      <c r="F513" s="58" t="s">
        <v>139</v>
      </c>
      <c r="G513" s="26">
        <f>G514+G515+G516+G518+G517</f>
        <v>323000</v>
      </c>
    </row>
    <row r="514" spans="2:7">
      <c r="B514" s="1"/>
      <c r="C514" s="55"/>
      <c r="D514" s="43"/>
      <c r="E514" s="20" t="s">
        <v>106</v>
      </c>
      <c r="F514" s="43" t="s">
        <v>258</v>
      </c>
      <c r="G514" s="32">
        <v>170000</v>
      </c>
    </row>
    <row r="515" spans="2:7">
      <c r="B515" s="1"/>
      <c r="C515" s="55"/>
      <c r="D515" s="43"/>
      <c r="E515" s="20" t="s">
        <v>108</v>
      </c>
      <c r="F515" s="43" t="s">
        <v>109</v>
      </c>
      <c r="G515" s="32">
        <v>10000</v>
      </c>
    </row>
    <row r="516" spans="2:7">
      <c r="B516" s="1"/>
      <c r="C516" s="55"/>
      <c r="D516" s="43"/>
      <c r="E516" s="20" t="s">
        <v>110</v>
      </c>
      <c r="F516" s="43" t="s">
        <v>259</v>
      </c>
      <c r="G516" s="32">
        <v>3000</v>
      </c>
    </row>
    <row r="517" spans="2:7">
      <c r="B517" s="1"/>
      <c r="C517" s="55"/>
      <c r="D517" s="43"/>
      <c r="E517" s="20" t="s">
        <v>112</v>
      </c>
      <c r="F517" s="43" t="s">
        <v>276</v>
      </c>
      <c r="G517" s="32">
        <v>20000</v>
      </c>
    </row>
    <row r="518" spans="2:7">
      <c r="B518" s="1"/>
      <c r="C518" s="55"/>
      <c r="D518" s="43"/>
      <c r="E518" s="20" t="s">
        <v>114</v>
      </c>
      <c r="F518" s="43" t="s">
        <v>260</v>
      </c>
      <c r="G518" s="32">
        <v>120000</v>
      </c>
    </row>
    <row r="519" spans="2:7">
      <c r="B519" s="1"/>
      <c r="C519" s="55"/>
      <c r="D519" s="58">
        <v>463</v>
      </c>
      <c r="E519" s="20"/>
      <c r="F519" s="58" t="s">
        <v>128</v>
      </c>
      <c r="G519" s="26">
        <f>G520</f>
        <v>13000</v>
      </c>
    </row>
    <row r="520" spans="2:7">
      <c r="B520" s="1"/>
      <c r="C520" s="55"/>
      <c r="D520" s="43"/>
      <c r="E520" s="20" t="s">
        <v>266</v>
      </c>
      <c r="F520" s="43" t="s">
        <v>128</v>
      </c>
      <c r="G520" s="32">
        <v>13000</v>
      </c>
    </row>
    <row r="521" spans="2:7">
      <c r="B521" s="1"/>
      <c r="C521" s="55"/>
      <c r="D521" s="43"/>
      <c r="E521" s="20"/>
      <c r="F521" s="58" t="s">
        <v>146</v>
      </c>
      <c r="G521" s="26">
        <f>G498+G504+G507+G513+G511+G519</f>
        <v>433490</v>
      </c>
    </row>
    <row r="522" spans="2:7">
      <c r="B522" s="1"/>
      <c r="C522" s="40"/>
      <c r="D522" s="36"/>
      <c r="E522" s="44"/>
      <c r="F522" s="50"/>
      <c r="G522" s="1"/>
    </row>
    <row r="523" spans="2:7">
      <c r="B523" s="1"/>
      <c r="C523" s="40"/>
      <c r="D523" s="36"/>
      <c r="E523" s="44"/>
      <c r="F523" s="50"/>
      <c r="G523" s="1"/>
    </row>
    <row r="524" spans="2:7">
      <c r="B524" s="1"/>
      <c r="C524" s="40"/>
      <c r="D524" s="36"/>
      <c r="E524" s="44"/>
      <c r="F524" s="50"/>
      <c r="G524" s="1"/>
    </row>
    <row r="525" spans="2:7">
      <c r="B525" s="1"/>
      <c r="C525" s="40"/>
      <c r="D525" s="36"/>
      <c r="E525" s="44"/>
      <c r="F525" s="50"/>
      <c r="G525" s="1"/>
    </row>
    <row r="526" spans="2:7">
      <c r="B526" s="1"/>
      <c r="C526" s="40"/>
      <c r="D526" s="36"/>
      <c r="E526" s="44"/>
      <c r="F526" s="50"/>
      <c r="G526" s="1"/>
    </row>
    <row r="527" spans="2:7">
      <c r="B527" s="1"/>
      <c r="C527" s="40"/>
      <c r="D527" s="36"/>
      <c r="E527" s="44"/>
      <c r="F527" s="50"/>
      <c r="G527" s="1"/>
    </row>
    <row r="528" spans="2:7">
      <c r="B528" s="1"/>
      <c r="C528" s="40"/>
      <c r="D528" s="36"/>
      <c r="E528" s="44"/>
      <c r="F528" s="50"/>
      <c r="G528" s="1"/>
    </row>
    <row r="529" spans="2:7">
      <c r="B529" s="1"/>
      <c r="C529" s="40"/>
      <c r="D529" s="36"/>
      <c r="E529" s="44"/>
      <c r="F529" s="50"/>
      <c r="G529" s="1"/>
    </row>
    <row r="530" spans="2:7">
      <c r="B530" s="1"/>
      <c r="C530" s="40"/>
      <c r="D530" s="36"/>
      <c r="E530" s="44"/>
      <c r="F530" s="50"/>
      <c r="G530" s="1"/>
    </row>
    <row r="531" spans="2:7">
      <c r="B531" s="1"/>
      <c r="C531" s="40"/>
      <c r="D531" s="36"/>
      <c r="E531" s="44"/>
      <c r="F531" s="50"/>
      <c r="G531" s="1"/>
    </row>
    <row r="532" spans="2:7">
      <c r="B532" s="1"/>
      <c r="C532" s="40"/>
      <c r="D532" s="36"/>
      <c r="E532" s="44"/>
      <c r="F532" s="50"/>
      <c r="G532" s="1"/>
    </row>
    <row r="533" spans="2:7">
      <c r="B533" s="1"/>
      <c r="C533" s="40"/>
      <c r="D533" s="36"/>
      <c r="E533" s="44"/>
      <c r="F533" s="50"/>
      <c r="G533" s="1"/>
    </row>
    <row r="534" spans="2:7">
      <c r="B534" s="1"/>
      <c r="C534" s="40"/>
      <c r="D534" s="36"/>
      <c r="E534" s="44"/>
      <c r="F534" s="50"/>
      <c r="G534" s="1"/>
    </row>
    <row r="535" spans="2:7">
      <c r="B535" s="1"/>
      <c r="C535" s="40"/>
      <c r="D535" s="36"/>
      <c r="E535" s="44"/>
      <c r="F535" s="50"/>
      <c r="G535" s="1"/>
    </row>
    <row r="536" spans="2:7">
      <c r="B536" s="1"/>
      <c r="C536" s="40"/>
      <c r="D536" s="36"/>
      <c r="E536" s="44"/>
      <c r="F536" s="50"/>
      <c r="G536" s="1"/>
    </row>
    <row r="537" spans="2:7">
      <c r="B537" s="1"/>
      <c r="C537" s="40"/>
      <c r="D537" s="36"/>
      <c r="E537" s="44"/>
      <c r="F537" s="50"/>
      <c r="G537" s="1"/>
    </row>
    <row r="538" spans="2:7">
      <c r="B538" s="1"/>
      <c r="C538" s="40"/>
      <c r="D538" s="36"/>
      <c r="E538" s="44"/>
      <c r="F538" s="50"/>
      <c r="G538" s="1"/>
    </row>
    <row r="539" spans="2:7">
      <c r="B539" s="1"/>
      <c r="C539" s="40"/>
      <c r="D539" s="36"/>
      <c r="E539" s="44"/>
      <c r="F539" s="50"/>
      <c r="G539" s="1"/>
    </row>
    <row r="540" spans="2:7">
      <c r="B540" s="1"/>
      <c r="C540" s="40"/>
      <c r="D540" s="36"/>
      <c r="E540" s="44"/>
      <c r="F540" s="50"/>
      <c r="G540" s="1"/>
    </row>
    <row r="541" spans="2:7">
      <c r="B541" s="1"/>
      <c r="C541" s="40"/>
      <c r="D541" s="36"/>
      <c r="E541" s="44"/>
      <c r="F541" s="50"/>
      <c r="G541" s="1"/>
    </row>
    <row r="542" spans="2:7">
      <c r="B542" s="1"/>
      <c r="C542" s="40"/>
      <c r="D542" s="36"/>
      <c r="E542" s="44"/>
      <c r="F542" s="50"/>
      <c r="G542" s="1"/>
    </row>
    <row r="543" spans="2:7">
      <c r="B543" s="1"/>
      <c r="C543" s="40"/>
      <c r="D543" s="36"/>
      <c r="E543" s="44"/>
      <c r="F543" s="50"/>
      <c r="G543" s="1"/>
    </row>
    <row r="544" spans="2:7">
      <c r="B544" s="1"/>
      <c r="C544" s="40"/>
      <c r="D544" s="36"/>
      <c r="E544" s="44"/>
      <c r="F544" s="50"/>
      <c r="G544" s="1"/>
    </row>
    <row r="545" spans="2:7">
      <c r="B545" s="1"/>
      <c r="C545" s="40"/>
      <c r="D545" s="36"/>
      <c r="E545" s="44"/>
      <c r="F545" s="50"/>
      <c r="G545" s="1"/>
    </row>
    <row r="546" spans="2:7">
      <c r="B546" s="1"/>
      <c r="C546" s="40"/>
      <c r="D546" s="36"/>
      <c r="E546" s="44"/>
      <c r="F546" s="50"/>
      <c r="G546" s="1"/>
    </row>
    <row r="547" spans="2:7">
      <c r="B547" s="1"/>
      <c r="C547" s="40"/>
      <c r="D547" s="36"/>
      <c r="E547" s="44"/>
      <c r="F547" s="50"/>
      <c r="G547" s="1"/>
    </row>
    <row r="548" spans="2:7">
      <c r="B548" s="1"/>
      <c r="C548" s="40"/>
      <c r="D548" s="36"/>
      <c r="E548" s="44"/>
      <c r="F548" s="50"/>
      <c r="G548" s="1"/>
    </row>
    <row r="549" spans="2:7" ht="19.5" thickBot="1">
      <c r="B549" s="1"/>
      <c r="C549" s="132" t="s">
        <v>164</v>
      </c>
      <c r="D549" s="133"/>
      <c r="E549" s="133"/>
      <c r="F549" s="133"/>
      <c r="G549" s="1"/>
    </row>
    <row r="550" spans="2:7" ht="15" customHeight="1">
      <c r="B550" s="1"/>
      <c r="C550" s="110" t="s">
        <v>133</v>
      </c>
      <c r="D550" s="101" t="s">
        <v>7</v>
      </c>
      <c r="E550" s="101" t="s">
        <v>7</v>
      </c>
      <c r="F550" s="111" t="s">
        <v>9</v>
      </c>
      <c r="G550" s="129" t="s">
        <v>206</v>
      </c>
    </row>
    <row r="551" spans="2:7" ht="19.5" customHeight="1" thickBot="1">
      <c r="B551" s="1"/>
      <c r="C551" s="112" t="s">
        <v>8</v>
      </c>
      <c r="D551" s="104" t="s">
        <v>8</v>
      </c>
      <c r="E551" s="104" t="s">
        <v>8</v>
      </c>
      <c r="F551" s="115"/>
      <c r="G551" s="130"/>
    </row>
    <row r="552" spans="2:7">
      <c r="B552" s="1"/>
      <c r="C552" s="53" t="s">
        <v>180</v>
      </c>
      <c r="D552" s="54"/>
      <c r="E552" s="20"/>
      <c r="F552" s="43"/>
      <c r="G552" s="114"/>
    </row>
    <row r="553" spans="2:7">
      <c r="B553" s="1"/>
      <c r="C553" s="55"/>
      <c r="D553" s="27">
        <v>411</v>
      </c>
      <c r="E553" s="31"/>
      <c r="F553" s="27" t="s">
        <v>52</v>
      </c>
      <c r="G553" s="26">
        <f>G554+G555+G556+G557+G558</f>
        <v>138880</v>
      </c>
    </row>
    <row r="554" spans="2:7">
      <c r="B554" s="1"/>
      <c r="C554" s="55"/>
      <c r="D554" s="30"/>
      <c r="E554" s="31" t="s">
        <v>53</v>
      </c>
      <c r="F554" s="30" t="s">
        <v>54</v>
      </c>
      <c r="G554" s="32">
        <v>89900</v>
      </c>
    </row>
    <row r="555" spans="2:7">
      <c r="B555" s="1"/>
      <c r="C555" s="55"/>
      <c r="D555" s="30"/>
      <c r="E555" s="31" t="s">
        <v>55</v>
      </c>
      <c r="F555" s="30" t="s">
        <v>56</v>
      </c>
      <c r="G555" s="32">
        <v>10300</v>
      </c>
    </row>
    <row r="556" spans="2:7">
      <c r="B556" s="1"/>
      <c r="C556" s="55"/>
      <c r="D556" s="30"/>
      <c r="E556" s="31" t="s">
        <v>57</v>
      </c>
      <c r="F556" s="30" t="s">
        <v>58</v>
      </c>
      <c r="G556" s="32">
        <v>28100</v>
      </c>
    </row>
    <row r="557" spans="2:7">
      <c r="B557" s="1"/>
      <c r="C557" s="55"/>
      <c r="D557" s="30"/>
      <c r="E557" s="31" t="s">
        <v>59</v>
      </c>
      <c r="F557" s="30" t="s">
        <v>60</v>
      </c>
      <c r="G557" s="32">
        <v>9200</v>
      </c>
    </row>
    <row r="558" spans="2:7">
      <c r="B558" s="1"/>
      <c r="C558" s="55"/>
      <c r="D558" s="30"/>
      <c r="E558" s="31" t="s">
        <v>61</v>
      </c>
      <c r="F558" s="30" t="s">
        <v>62</v>
      </c>
      <c r="G558" s="32">
        <v>1380</v>
      </c>
    </row>
    <row r="559" spans="2:7">
      <c r="B559" s="1"/>
      <c r="C559" s="55"/>
      <c r="D559" s="27">
        <v>413</v>
      </c>
      <c r="E559" s="31"/>
      <c r="F559" s="27" t="s">
        <v>66</v>
      </c>
      <c r="G559" s="26">
        <f>G560+G561+G562</f>
        <v>33800</v>
      </c>
    </row>
    <row r="560" spans="2:7">
      <c r="B560" s="1"/>
      <c r="C560" s="55"/>
      <c r="D560" s="30"/>
      <c r="E560" s="31" t="s">
        <v>67</v>
      </c>
      <c r="F560" s="30" t="s">
        <v>68</v>
      </c>
      <c r="G560" s="32">
        <v>3000</v>
      </c>
    </row>
    <row r="561" spans="2:7">
      <c r="B561" s="1"/>
      <c r="C561" s="55"/>
      <c r="D561" s="57"/>
      <c r="E561" s="31" t="s">
        <v>69</v>
      </c>
      <c r="F561" s="30" t="s">
        <v>70</v>
      </c>
      <c r="G561" s="32">
        <v>30000</v>
      </c>
    </row>
    <row r="562" spans="2:7">
      <c r="B562" s="1"/>
      <c r="C562" s="55"/>
      <c r="D562" s="30"/>
      <c r="E562" s="31" t="s">
        <v>71</v>
      </c>
      <c r="F562" s="30" t="s">
        <v>135</v>
      </c>
      <c r="G562" s="32">
        <v>800</v>
      </c>
    </row>
    <row r="563" spans="2:7">
      <c r="B563" s="1"/>
      <c r="C563" s="55"/>
      <c r="D563" s="27">
        <v>414</v>
      </c>
      <c r="E563" s="31"/>
      <c r="F563" s="27" t="s">
        <v>73</v>
      </c>
      <c r="G563" s="26">
        <f>G564+G565+G566+G567+G568+G569</f>
        <v>25500</v>
      </c>
    </row>
    <row r="564" spans="2:7">
      <c r="B564" s="1"/>
      <c r="C564" s="55"/>
      <c r="D564" s="30"/>
      <c r="E564" s="31" t="s">
        <v>74</v>
      </c>
      <c r="F564" s="30" t="s">
        <v>75</v>
      </c>
      <c r="G564" s="32">
        <v>1000</v>
      </c>
    </row>
    <row r="565" spans="2:7">
      <c r="B565" s="1"/>
      <c r="C565" s="55"/>
      <c r="D565" s="30"/>
      <c r="E565" s="31" t="s">
        <v>76</v>
      </c>
      <c r="F565" s="30" t="s">
        <v>77</v>
      </c>
      <c r="G565" s="32">
        <v>1000</v>
      </c>
    </row>
    <row r="566" spans="2:7">
      <c r="B566" s="1"/>
      <c r="C566" s="55"/>
      <c r="D566" s="30"/>
      <c r="E566" s="31" t="s">
        <v>78</v>
      </c>
      <c r="F566" s="30" t="s">
        <v>165</v>
      </c>
      <c r="G566" s="32">
        <v>1000</v>
      </c>
    </row>
    <row r="567" spans="2:7">
      <c r="B567" s="1"/>
      <c r="C567" s="55"/>
      <c r="D567" s="67"/>
      <c r="E567" s="31" t="s">
        <v>80</v>
      </c>
      <c r="F567" s="30" t="s">
        <v>81</v>
      </c>
      <c r="G567" s="32">
        <v>8000</v>
      </c>
    </row>
    <row r="568" spans="2:7">
      <c r="B568" s="1"/>
      <c r="C568" s="55"/>
      <c r="D568" s="30"/>
      <c r="E568" s="31" t="s">
        <v>82</v>
      </c>
      <c r="F568" s="30" t="s">
        <v>166</v>
      </c>
      <c r="G568" s="32">
        <v>6000</v>
      </c>
    </row>
    <row r="569" spans="2:7" s="88" customFormat="1">
      <c r="B569" s="86"/>
      <c r="C569" s="56"/>
      <c r="D569" s="89"/>
      <c r="E569" s="87" t="s">
        <v>82</v>
      </c>
      <c r="F569" s="56" t="s">
        <v>83</v>
      </c>
      <c r="G569" s="85">
        <v>8500</v>
      </c>
    </row>
    <row r="570" spans="2:7">
      <c r="B570" s="1"/>
      <c r="C570" s="55"/>
      <c r="D570" s="27">
        <v>415</v>
      </c>
      <c r="E570" s="31"/>
      <c r="F570" s="27" t="s">
        <v>84</v>
      </c>
      <c r="G570" s="26">
        <f>G571</f>
        <v>200</v>
      </c>
    </row>
    <row r="571" spans="2:7">
      <c r="B571" s="1"/>
      <c r="C571" s="55"/>
      <c r="D571" s="30"/>
      <c r="E571" s="31" t="s">
        <v>87</v>
      </c>
      <c r="F571" s="30" t="s">
        <v>137</v>
      </c>
      <c r="G571" s="32">
        <v>200</v>
      </c>
    </row>
    <row r="572" spans="2:7">
      <c r="B572" s="1"/>
      <c r="C572" s="55"/>
      <c r="D572" s="27">
        <v>416</v>
      </c>
      <c r="E572" s="31"/>
      <c r="F572" s="27" t="s">
        <v>89</v>
      </c>
      <c r="G572" s="26">
        <f>G573</f>
        <v>129200</v>
      </c>
    </row>
    <row r="573" spans="2:7">
      <c r="B573" s="1"/>
      <c r="C573" s="55"/>
      <c r="D573" s="30"/>
      <c r="E573" s="31" t="s">
        <v>90</v>
      </c>
      <c r="F573" s="30" t="s">
        <v>91</v>
      </c>
      <c r="G573" s="32">
        <v>129200</v>
      </c>
    </row>
    <row r="574" spans="2:7">
      <c r="B574" s="1"/>
      <c r="C574" s="55"/>
      <c r="D574" s="27">
        <v>418</v>
      </c>
      <c r="E574" s="31"/>
      <c r="F574" s="27" t="s">
        <v>92</v>
      </c>
      <c r="G574" s="26">
        <f>G575</f>
        <v>40000</v>
      </c>
    </row>
    <row r="575" spans="2:7">
      <c r="B575" s="1"/>
      <c r="C575" s="55"/>
      <c r="D575" s="30"/>
      <c r="E575" s="31" t="s">
        <v>93</v>
      </c>
      <c r="F575" s="56" t="s">
        <v>167</v>
      </c>
      <c r="G575" s="32">
        <v>40000</v>
      </c>
    </row>
    <row r="576" spans="2:7">
      <c r="B576" s="1"/>
      <c r="C576" s="55"/>
      <c r="D576" s="27">
        <v>419</v>
      </c>
      <c r="E576" s="31"/>
      <c r="F576" s="27" t="s">
        <v>95</v>
      </c>
      <c r="G576" s="26">
        <f>G577+G578</f>
        <v>14000</v>
      </c>
    </row>
    <row r="577" spans="2:7">
      <c r="B577" s="1"/>
      <c r="C577" s="55"/>
      <c r="D577" s="27"/>
      <c r="E577" s="31" t="s">
        <v>96</v>
      </c>
      <c r="F577" s="30" t="s">
        <v>97</v>
      </c>
      <c r="G577" s="32">
        <v>7000</v>
      </c>
    </row>
    <row r="578" spans="2:7">
      <c r="B578" s="1"/>
      <c r="C578" s="55"/>
      <c r="D578" s="30"/>
      <c r="E578" s="31" t="s">
        <v>98</v>
      </c>
      <c r="F578" s="30" t="s">
        <v>95</v>
      </c>
      <c r="G578" s="32">
        <v>7000</v>
      </c>
    </row>
    <row r="579" spans="2:7">
      <c r="B579" s="1"/>
      <c r="C579" s="55"/>
      <c r="D579" s="27">
        <v>422</v>
      </c>
      <c r="E579" s="42"/>
      <c r="F579" s="27" t="s">
        <v>102</v>
      </c>
      <c r="G579" s="26">
        <f>G580</f>
        <v>50000</v>
      </c>
    </row>
    <row r="580" spans="2:7">
      <c r="B580" s="1"/>
      <c r="C580" s="55"/>
      <c r="D580" s="30"/>
      <c r="E580" s="31" t="s">
        <v>103</v>
      </c>
      <c r="F580" s="30" t="s">
        <v>168</v>
      </c>
      <c r="G580" s="32">
        <v>50000</v>
      </c>
    </row>
    <row r="581" spans="2:7">
      <c r="B581" s="1"/>
      <c r="C581" s="55"/>
      <c r="D581" s="27">
        <v>431</v>
      </c>
      <c r="E581" s="31"/>
      <c r="F581" s="27" t="s">
        <v>139</v>
      </c>
      <c r="G581" s="26">
        <f>G582+G583+G584+G585+G586+G587+G588+G589+G590+G591</f>
        <v>1150000</v>
      </c>
    </row>
    <row r="582" spans="2:7">
      <c r="B582" s="1"/>
      <c r="C582" s="55"/>
      <c r="D582" s="43"/>
      <c r="E582" s="20" t="s">
        <v>106</v>
      </c>
      <c r="F582" s="43" t="s">
        <v>169</v>
      </c>
      <c r="G582" s="32">
        <v>130000</v>
      </c>
    </row>
    <row r="583" spans="2:7">
      <c r="B583" s="1"/>
      <c r="C583" s="55"/>
      <c r="D583" s="30"/>
      <c r="E583" s="31" t="s">
        <v>106</v>
      </c>
      <c r="F583" s="43" t="s">
        <v>170</v>
      </c>
      <c r="G583" s="32">
        <v>270000</v>
      </c>
    </row>
    <row r="584" spans="2:7">
      <c r="B584" s="1"/>
      <c r="C584" s="55"/>
      <c r="D584" s="30"/>
      <c r="E584" s="20" t="s">
        <v>106</v>
      </c>
      <c r="F584" s="43" t="s">
        <v>171</v>
      </c>
      <c r="G584" s="32">
        <v>115000</v>
      </c>
    </row>
    <row r="585" spans="2:7">
      <c r="B585" s="1"/>
      <c r="C585" s="55"/>
      <c r="D585" s="30"/>
      <c r="E585" s="20" t="s">
        <v>106</v>
      </c>
      <c r="F585" s="43" t="s">
        <v>172</v>
      </c>
      <c r="G585" s="32">
        <v>20000</v>
      </c>
    </row>
    <row r="586" spans="2:7">
      <c r="B586" s="1"/>
      <c r="C586" s="55"/>
      <c r="D586" s="30"/>
      <c r="E586" s="31" t="s">
        <v>106</v>
      </c>
      <c r="F586" s="43" t="s">
        <v>173</v>
      </c>
      <c r="G586" s="32">
        <v>130000</v>
      </c>
    </row>
    <row r="587" spans="2:7">
      <c r="B587" s="1"/>
      <c r="C587" s="55"/>
      <c r="D587" s="30"/>
      <c r="E587" s="20" t="s">
        <v>106</v>
      </c>
      <c r="F587" s="43" t="s">
        <v>174</v>
      </c>
      <c r="G587" s="32">
        <v>185000</v>
      </c>
    </row>
    <row r="588" spans="2:7">
      <c r="B588" s="1"/>
      <c r="C588" s="55"/>
      <c r="D588" s="30"/>
      <c r="E588" s="31" t="s">
        <v>106</v>
      </c>
      <c r="F588" s="30" t="s">
        <v>175</v>
      </c>
      <c r="G588" s="32">
        <v>90000</v>
      </c>
    </row>
    <row r="589" spans="2:7">
      <c r="B589" s="1"/>
      <c r="C589" s="55"/>
      <c r="D589" s="43"/>
      <c r="E589" s="20" t="s">
        <v>106</v>
      </c>
      <c r="F589" s="70" t="s">
        <v>273</v>
      </c>
      <c r="G589" s="32">
        <v>85000</v>
      </c>
    </row>
    <row r="590" spans="2:7">
      <c r="B590" s="1"/>
      <c r="C590" s="55"/>
      <c r="D590" s="43"/>
      <c r="E590" s="20" t="s">
        <v>106</v>
      </c>
      <c r="F590" s="43" t="s">
        <v>176</v>
      </c>
      <c r="G590" s="32">
        <v>115000</v>
      </c>
    </row>
    <row r="591" spans="2:7">
      <c r="B591" s="1"/>
      <c r="C591" s="55"/>
      <c r="D591" s="43"/>
      <c r="E591" s="20" t="s">
        <v>106</v>
      </c>
      <c r="F591" s="43" t="s">
        <v>177</v>
      </c>
      <c r="G591" s="32">
        <v>10000</v>
      </c>
    </row>
    <row r="592" spans="2:7">
      <c r="B592" s="1"/>
      <c r="C592" s="55"/>
      <c r="D592" s="58">
        <v>461</v>
      </c>
      <c r="E592" s="60"/>
      <c r="F592" s="58" t="s">
        <v>178</v>
      </c>
      <c r="G592" s="26">
        <f>G593</f>
        <v>567200</v>
      </c>
    </row>
    <row r="593" spans="2:7">
      <c r="B593" s="1"/>
      <c r="C593" s="55"/>
      <c r="D593" s="30"/>
      <c r="E593" s="31" t="s">
        <v>126</v>
      </c>
      <c r="F593" s="43" t="s">
        <v>179</v>
      </c>
      <c r="G593" s="32">
        <v>567200</v>
      </c>
    </row>
    <row r="594" spans="2:7">
      <c r="B594" s="1"/>
      <c r="C594" s="55"/>
      <c r="D594" s="27">
        <v>463</v>
      </c>
      <c r="E594" s="31"/>
      <c r="F594" s="58" t="s">
        <v>128</v>
      </c>
      <c r="G594" s="26">
        <f>G595</f>
        <v>220000</v>
      </c>
    </row>
    <row r="595" spans="2:7">
      <c r="B595" s="1"/>
      <c r="C595" s="55"/>
      <c r="D595" s="30"/>
      <c r="E595" s="31" t="s">
        <v>266</v>
      </c>
      <c r="F595" s="43" t="s">
        <v>128</v>
      </c>
      <c r="G595" s="32">
        <v>220000</v>
      </c>
    </row>
    <row r="596" spans="2:7">
      <c r="B596" s="1"/>
      <c r="C596" s="55"/>
      <c r="D596" s="27">
        <v>471</v>
      </c>
      <c r="E596" s="42"/>
      <c r="F596" s="58" t="s">
        <v>129</v>
      </c>
      <c r="G596" s="26">
        <f>G597</f>
        <v>80000</v>
      </c>
    </row>
    <row r="597" spans="2:7">
      <c r="B597" s="1"/>
      <c r="C597" s="55"/>
      <c r="D597" s="27"/>
      <c r="E597" s="31" t="s">
        <v>267</v>
      </c>
      <c r="F597" s="43" t="s">
        <v>129</v>
      </c>
      <c r="G597" s="32">
        <v>80000</v>
      </c>
    </row>
    <row r="598" spans="2:7">
      <c r="B598" s="1"/>
      <c r="C598" s="55"/>
      <c r="D598" s="27">
        <v>472</v>
      </c>
      <c r="E598" s="42"/>
      <c r="F598" s="58" t="s">
        <v>130</v>
      </c>
      <c r="G598" s="26">
        <f>G599</f>
        <v>20000</v>
      </c>
    </row>
    <row r="599" spans="2:7">
      <c r="B599" s="1"/>
      <c r="C599" s="55"/>
      <c r="D599" s="30"/>
      <c r="E599" s="31" t="s">
        <v>268</v>
      </c>
      <c r="F599" s="43" t="s">
        <v>130</v>
      </c>
      <c r="G599" s="32">
        <v>20000</v>
      </c>
    </row>
    <row r="600" spans="2:7">
      <c r="B600" s="1"/>
      <c r="C600" s="55"/>
      <c r="D600" s="43"/>
      <c r="E600" s="20"/>
      <c r="F600" s="58" t="s">
        <v>146</v>
      </c>
      <c r="G600" s="26">
        <f>G553+G559+G563+G570+G572+G574+G576+G579+G581+G592+G594+G596+G598</f>
        <v>2468780</v>
      </c>
    </row>
    <row r="601" spans="2:7">
      <c r="B601" s="1"/>
      <c r="C601" s="123"/>
      <c r="D601" s="36"/>
      <c r="E601" s="44"/>
      <c r="F601" s="50"/>
      <c r="G601" s="82"/>
    </row>
    <row r="602" spans="2:7">
      <c r="B602" s="1"/>
      <c r="C602" s="40"/>
      <c r="D602" s="36"/>
      <c r="E602" s="44"/>
      <c r="F602" s="50"/>
      <c r="G602" s="82"/>
    </row>
    <row r="603" spans="2:7">
      <c r="B603" s="1"/>
      <c r="C603" s="40"/>
      <c r="D603" s="36"/>
      <c r="E603" s="44"/>
      <c r="F603" s="50"/>
      <c r="G603" s="82"/>
    </row>
    <row r="604" spans="2:7" ht="16.5" thickBot="1">
      <c r="B604" s="1"/>
      <c r="C604" s="96" t="s">
        <v>217</v>
      </c>
      <c r="D604" s="36"/>
      <c r="E604" s="44"/>
      <c r="F604" s="50"/>
      <c r="G604" s="82"/>
    </row>
    <row r="605" spans="2:7" ht="15" customHeight="1">
      <c r="B605" s="1"/>
      <c r="C605" s="110" t="s">
        <v>133</v>
      </c>
      <c r="D605" s="101" t="s">
        <v>7</v>
      </c>
      <c r="E605" s="101" t="s">
        <v>7</v>
      </c>
      <c r="F605" s="111" t="s">
        <v>9</v>
      </c>
      <c r="G605" s="129" t="s">
        <v>206</v>
      </c>
    </row>
    <row r="606" spans="2:7" ht="20.25" customHeight="1" thickBot="1">
      <c r="B606" s="1"/>
      <c r="C606" s="112" t="s">
        <v>8</v>
      </c>
      <c r="D606" s="104" t="s">
        <v>8</v>
      </c>
      <c r="E606" s="104" t="s">
        <v>8</v>
      </c>
      <c r="F606" s="115"/>
      <c r="G606" s="130"/>
    </row>
    <row r="607" spans="2:7" ht="12.75" customHeight="1">
      <c r="B607" s="1"/>
      <c r="C607" s="53" t="s">
        <v>264</v>
      </c>
      <c r="D607" s="54"/>
      <c r="E607" s="20"/>
      <c r="F607" s="59"/>
      <c r="G607" s="114"/>
    </row>
    <row r="608" spans="2:7">
      <c r="B608" s="1"/>
      <c r="C608" s="68"/>
      <c r="D608" s="27">
        <v>411</v>
      </c>
      <c r="E608" s="31"/>
      <c r="F608" s="27" t="s">
        <v>52</v>
      </c>
      <c r="G608" s="26">
        <f>G609+G610+G611+G612+G613</f>
        <v>97580</v>
      </c>
    </row>
    <row r="609" spans="2:7">
      <c r="B609" s="1"/>
      <c r="C609" s="55"/>
      <c r="D609" s="30"/>
      <c r="E609" s="31" t="s">
        <v>53</v>
      </c>
      <c r="F609" s="30" t="s">
        <v>54</v>
      </c>
      <c r="G609" s="32">
        <v>62600</v>
      </c>
    </row>
    <row r="610" spans="2:7">
      <c r="B610" s="1"/>
      <c r="C610" s="55"/>
      <c r="D610" s="30"/>
      <c r="E610" s="31" t="s">
        <v>55</v>
      </c>
      <c r="F610" s="30" t="s">
        <v>56</v>
      </c>
      <c r="G610" s="32">
        <v>7500</v>
      </c>
    </row>
    <row r="611" spans="2:7">
      <c r="B611" s="1"/>
      <c r="C611" s="55"/>
      <c r="D611" s="30"/>
      <c r="E611" s="31" t="s">
        <v>57</v>
      </c>
      <c r="F611" s="30" t="s">
        <v>58</v>
      </c>
      <c r="G611" s="32">
        <v>20100</v>
      </c>
    </row>
    <row r="612" spans="2:7">
      <c r="B612" s="1"/>
      <c r="C612" s="55"/>
      <c r="D612" s="30"/>
      <c r="E612" s="31" t="s">
        <v>59</v>
      </c>
      <c r="F612" s="30" t="s">
        <v>60</v>
      </c>
      <c r="G612" s="32">
        <v>6400</v>
      </c>
    </row>
    <row r="613" spans="2:7">
      <c r="B613" s="1"/>
      <c r="C613" s="55"/>
      <c r="D613" s="30"/>
      <c r="E613" s="31" t="s">
        <v>61</v>
      </c>
      <c r="F613" s="30" t="s">
        <v>62</v>
      </c>
      <c r="G613" s="32">
        <v>980</v>
      </c>
    </row>
    <row r="614" spans="2:7">
      <c r="B614" s="1"/>
      <c r="C614" s="55"/>
      <c r="D614" s="27">
        <v>413</v>
      </c>
      <c r="E614" s="31"/>
      <c r="F614" s="27" t="s">
        <v>66</v>
      </c>
      <c r="G614" s="26">
        <f>G615+G616+G617</f>
        <v>91700</v>
      </c>
    </row>
    <row r="615" spans="2:7">
      <c r="B615" s="1"/>
      <c r="C615" s="55"/>
      <c r="D615" s="30"/>
      <c r="E615" s="31" t="s">
        <v>67</v>
      </c>
      <c r="F615" s="30" t="s">
        <v>68</v>
      </c>
      <c r="G615" s="32">
        <v>1200</v>
      </c>
    </row>
    <row r="616" spans="2:7">
      <c r="B616" s="1"/>
      <c r="C616" s="55"/>
      <c r="D616" s="30"/>
      <c r="E616" s="31" t="s">
        <v>69</v>
      </c>
      <c r="F616" s="30" t="s">
        <v>181</v>
      </c>
      <c r="G616" s="32">
        <v>90000</v>
      </c>
    </row>
    <row r="617" spans="2:7">
      <c r="B617" s="1"/>
      <c r="C617" s="55"/>
      <c r="D617" s="57"/>
      <c r="E617" s="31" t="s">
        <v>71</v>
      </c>
      <c r="F617" s="30" t="s">
        <v>135</v>
      </c>
      <c r="G617" s="32">
        <v>500</v>
      </c>
    </row>
    <row r="618" spans="2:7">
      <c r="B618" s="1"/>
      <c r="C618" s="55"/>
      <c r="D618" s="27">
        <v>414</v>
      </c>
      <c r="E618" s="31"/>
      <c r="F618" s="27" t="s">
        <v>73</v>
      </c>
      <c r="G618" s="26">
        <f>G619+G620+G621</f>
        <v>1500</v>
      </c>
    </row>
    <row r="619" spans="2:7">
      <c r="B619" s="1"/>
      <c r="C619" s="55"/>
      <c r="D619" s="30"/>
      <c r="E619" s="31" t="s">
        <v>74</v>
      </c>
      <c r="F619" s="30" t="s">
        <v>75</v>
      </c>
      <c r="G619" s="32">
        <v>500</v>
      </c>
    </row>
    <row r="620" spans="2:7">
      <c r="B620" s="1"/>
      <c r="C620" s="55"/>
      <c r="D620" s="30"/>
      <c r="E620" s="31" t="s">
        <v>76</v>
      </c>
      <c r="F620" s="30" t="s">
        <v>77</v>
      </c>
      <c r="G620" s="32">
        <v>500</v>
      </c>
    </row>
    <row r="621" spans="2:7">
      <c r="B621" s="1"/>
      <c r="C621" s="55"/>
      <c r="D621" s="30"/>
      <c r="E621" s="31" t="s">
        <v>78</v>
      </c>
      <c r="F621" s="30" t="s">
        <v>136</v>
      </c>
      <c r="G621" s="32">
        <v>500</v>
      </c>
    </row>
    <row r="622" spans="2:7">
      <c r="B622" s="1"/>
      <c r="C622" s="55"/>
      <c r="D622" s="27">
        <v>415</v>
      </c>
      <c r="E622" s="31"/>
      <c r="F622" s="27" t="s">
        <v>84</v>
      </c>
      <c r="G622" s="26">
        <f>G623</f>
        <v>200</v>
      </c>
    </row>
    <row r="623" spans="2:7">
      <c r="B623" s="1"/>
      <c r="C623" s="55"/>
      <c r="D623" s="30"/>
      <c r="E623" s="31" t="s">
        <v>87</v>
      </c>
      <c r="F623" s="30" t="s">
        <v>182</v>
      </c>
      <c r="G623" s="32">
        <v>200</v>
      </c>
    </row>
    <row r="624" spans="2:7">
      <c r="B624" s="1"/>
      <c r="C624" s="55"/>
      <c r="D624" s="58">
        <v>419</v>
      </c>
      <c r="E624" s="20"/>
      <c r="F624" s="58" t="s">
        <v>183</v>
      </c>
      <c r="G624" s="26">
        <f>G625</f>
        <v>50000</v>
      </c>
    </row>
    <row r="625" spans="2:7">
      <c r="B625" s="1"/>
      <c r="C625" s="55"/>
      <c r="D625" s="43"/>
      <c r="E625" s="20" t="s">
        <v>98</v>
      </c>
      <c r="F625" s="70" t="s">
        <v>183</v>
      </c>
      <c r="G625" s="32">
        <v>50000</v>
      </c>
    </row>
    <row r="626" spans="2:7">
      <c r="B626" s="1"/>
      <c r="C626" s="55"/>
      <c r="D626" s="58">
        <v>432</v>
      </c>
      <c r="E626" s="20"/>
      <c r="F626" s="58" t="s">
        <v>116</v>
      </c>
      <c r="G626" s="26">
        <f>G627+G628+G629</f>
        <v>230000</v>
      </c>
    </row>
    <row r="627" spans="2:7">
      <c r="B627" s="1"/>
      <c r="C627" s="55"/>
      <c r="D627" s="43"/>
      <c r="E627" s="31" t="s">
        <v>117</v>
      </c>
      <c r="F627" s="69" t="s">
        <v>290</v>
      </c>
      <c r="G627" s="32">
        <v>130000</v>
      </c>
    </row>
    <row r="628" spans="2:7">
      <c r="B628" s="1"/>
      <c r="C628" s="55"/>
      <c r="D628" s="43"/>
      <c r="E628" s="31" t="s">
        <v>117</v>
      </c>
      <c r="F628" s="69" t="s">
        <v>291</v>
      </c>
      <c r="G628" s="32">
        <v>10000</v>
      </c>
    </row>
    <row r="629" spans="2:7">
      <c r="B629" s="1"/>
      <c r="C629" s="55"/>
      <c r="D629" s="43"/>
      <c r="E629" s="31" t="s">
        <v>117</v>
      </c>
      <c r="F629" s="70" t="s">
        <v>292</v>
      </c>
      <c r="G629" s="32">
        <v>90000</v>
      </c>
    </row>
    <row r="630" spans="2:7">
      <c r="B630" s="1"/>
      <c r="C630" s="55"/>
      <c r="D630" s="58">
        <v>463</v>
      </c>
      <c r="E630" s="20"/>
      <c r="F630" s="71" t="s">
        <v>128</v>
      </c>
      <c r="G630" s="26">
        <f>G631</f>
        <v>210000</v>
      </c>
    </row>
    <row r="631" spans="2:7">
      <c r="B631" s="1"/>
      <c r="C631" s="55"/>
      <c r="D631" s="43"/>
      <c r="E631" s="20" t="s">
        <v>266</v>
      </c>
      <c r="F631" s="70" t="s">
        <v>128</v>
      </c>
      <c r="G631" s="32">
        <v>210000</v>
      </c>
    </row>
    <row r="632" spans="2:7">
      <c r="B632" s="1"/>
      <c r="C632" s="55"/>
      <c r="D632" s="43"/>
      <c r="E632" s="20"/>
      <c r="F632" s="58" t="s">
        <v>146</v>
      </c>
      <c r="G632" s="26">
        <f>G608+G614+G618+G622+G624+G626+G630</f>
        <v>680980</v>
      </c>
    </row>
    <row r="633" spans="2:7" ht="16.5" thickBot="1">
      <c r="B633" s="1"/>
      <c r="C633" s="96" t="s">
        <v>234</v>
      </c>
      <c r="D633" s="36"/>
      <c r="E633" s="44"/>
      <c r="F633" s="50"/>
      <c r="G633" s="82"/>
    </row>
    <row r="634" spans="2:7" ht="15" customHeight="1">
      <c r="B634" s="1"/>
      <c r="C634" s="110" t="s">
        <v>133</v>
      </c>
      <c r="D634" s="101" t="s">
        <v>7</v>
      </c>
      <c r="E634" s="101" t="s">
        <v>7</v>
      </c>
      <c r="F634" s="111" t="s">
        <v>9</v>
      </c>
      <c r="G634" s="129" t="s">
        <v>206</v>
      </c>
    </row>
    <row r="635" spans="2:7" ht="21" customHeight="1" thickBot="1">
      <c r="B635" s="1"/>
      <c r="C635" s="112" t="s">
        <v>8</v>
      </c>
      <c r="D635" s="104" t="s">
        <v>8</v>
      </c>
      <c r="E635" s="104" t="s">
        <v>8</v>
      </c>
      <c r="F635" s="115"/>
      <c r="G635" s="130"/>
    </row>
    <row r="636" spans="2:7">
      <c r="B636" s="1"/>
      <c r="C636" s="53" t="s">
        <v>265</v>
      </c>
      <c r="D636" s="54"/>
      <c r="E636" s="20"/>
      <c r="F636" s="43"/>
      <c r="G636" s="99"/>
    </row>
    <row r="637" spans="2:7">
      <c r="B637" s="1"/>
      <c r="C637" s="55"/>
      <c r="D637" s="27">
        <v>411</v>
      </c>
      <c r="E637" s="31"/>
      <c r="F637" s="27" t="s">
        <v>52</v>
      </c>
      <c r="G637" s="26">
        <f>G638+G639+G640+G641+G642</f>
        <v>95960</v>
      </c>
    </row>
    <row r="638" spans="2:7">
      <c r="B638" s="1"/>
      <c r="C638" s="55"/>
      <c r="D638" s="30"/>
      <c r="E638" s="31" t="s">
        <v>53</v>
      </c>
      <c r="F638" s="30" t="s">
        <v>54</v>
      </c>
      <c r="G638" s="32">
        <v>61600</v>
      </c>
    </row>
    <row r="639" spans="2:7">
      <c r="B639" s="1"/>
      <c r="C639" s="55"/>
      <c r="D639" s="30"/>
      <c r="E639" s="31" t="s">
        <v>55</v>
      </c>
      <c r="F639" s="30" t="s">
        <v>56</v>
      </c>
      <c r="G639" s="32">
        <v>7400</v>
      </c>
    </row>
    <row r="640" spans="2:7">
      <c r="B640" s="1"/>
      <c r="C640" s="55"/>
      <c r="D640" s="30"/>
      <c r="E640" s="31" t="s">
        <v>57</v>
      </c>
      <c r="F640" s="30" t="s">
        <v>58</v>
      </c>
      <c r="G640" s="32">
        <v>19800</v>
      </c>
    </row>
    <row r="641" spans="2:7">
      <c r="B641" s="1"/>
      <c r="C641" s="55"/>
      <c r="D641" s="30"/>
      <c r="E641" s="31" t="s">
        <v>59</v>
      </c>
      <c r="F641" s="30" t="s">
        <v>60</v>
      </c>
      <c r="G641" s="32">
        <v>6200</v>
      </c>
    </row>
    <row r="642" spans="2:7">
      <c r="B642" s="1"/>
      <c r="C642" s="55"/>
      <c r="D642" s="30"/>
      <c r="E642" s="31" t="s">
        <v>61</v>
      </c>
      <c r="F642" s="30" t="s">
        <v>62</v>
      </c>
      <c r="G642" s="32">
        <v>960</v>
      </c>
    </row>
    <row r="643" spans="2:7">
      <c r="B643" s="1"/>
      <c r="C643" s="55"/>
      <c r="D643" s="27">
        <v>413</v>
      </c>
      <c r="E643" s="31"/>
      <c r="F643" s="27" t="s">
        <v>66</v>
      </c>
      <c r="G643" s="26">
        <f>G644+G645</f>
        <v>450</v>
      </c>
    </row>
    <row r="644" spans="2:7">
      <c r="B644" s="1"/>
      <c r="C644" s="55"/>
      <c r="D644" s="30"/>
      <c r="E644" s="31" t="s">
        <v>67</v>
      </c>
      <c r="F644" s="30" t="s">
        <v>68</v>
      </c>
      <c r="G644" s="32">
        <v>150</v>
      </c>
    </row>
    <row r="645" spans="2:7">
      <c r="B645" s="1"/>
      <c r="C645" s="55"/>
      <c r="D645" s="57"/>
      <c r="E645" s="31" t="s">
        <v>71</v>
      </c>
      <c r="F645" s="30" t="s">
        <v>135</v>
      </c>
      <c r="G645" s="32">
        <v>300</v>
      </c>
    </row>
    <row r="646" spans="2:7">
      <c r="B646" s="1"/>
      <c r="C646" s="55"/>
      <c r="D646" s="27">
        <v>414</v>
      </c>
      <c r="E646" s="31"/>
      <c r="F646" s="27" t="s">
        <v>73</v>
      </c>
      <c r="G646" s="26">
        <f>G647+G648+G649</f>
        <v>750</v>
      </c>
    </row>
    <row r="647" spans="2:7">
      <c r="B647" s="1"/>
      <c r="C647" s="55"/>
      <c r="D647" s="30"/>
      <c r="E647" s="31" t="s">
        <v>74</v>
      </c>
      <c r="F647" s="30" t="s">
        <v>75</v>
      </c>
      <c r="G647" s="32">
        <v>100</v>
      </c>
    </row>
    <row r="648" spans="2:7">
      <c r="B648" s="1"/>
      <c r="C648" s="55"/>
      <c r="D648" s="30"/>
      <c r="E648" s="31" t="s">
        <v>76</v>
      </c>
      <c r="F648" s="30" t="s">
        <v>77</v>
      </c>
      <c r="G648" s="32">
        <v>150</v>
      </c>
    </row>
    <row r="649" spans="2:7">
      <c r="B649" s="1"/>
      <c r="C649" s="55"/>
      <c r="D649" s="30"/>
      <c r="E649" s="31" t="s">
        <v>78</v>
      </c>
      <c r="F649" s="30" t="s">
        <v>136</v>
      </c>
      <c r="G649" s="32">
        <v>500</v>
      </c>
    </row>
    <row r="650" spans="2:7">
      <c r="B650" s="1"/>
      <c r="C650" s="55"/>
      <c r="D650" s="27">
        <v>415</v>
      </c>
      <c r="E650" s="31"/>
      <c r="F650" s="27" t="s">
        <v>84</v>
      </c>
      <c r="G650" s="26">
        <f>G651</f>
        <v>50</v>
      </c>
    </row>
    <row r="651" spans="2:7">
      <c r="B651" s="1"/>
      <c r="C651" s="55"/>
      <c r="D651" s="30"/>
      <c r="E651" s="31" t="s">
        <v>87</v>
      </c>
      <c r="F651" s="30" t="s">
        <v>137</v>
      </c>
      <c r="G651" s="32">
        <v>50</v>
      </c>
    </row>
    <row r="652" spans="2:7">
      <c r="B652" s="1"/>
      <c r="C652" s="55"/>
      <c r="D652" s="58">
        <v>418</v>
      </c>
      <c r="E652" s="20"/>
      <c r="F652" s="58" t="s">
        <v>92</v>
      </c>
      <c r="G652" s="26">
        <f>G653</f>
        <v>40000</v>
      </c>
    </row>
    <row r="653" spans="2:7">
      <c r="B653" s="1"/>
      <c r="C653" s="55"/>
      <c r="D653" s="43"/>
      <c r="E653" s="20" t="s">
        <v>93</v>
      </c>
      <c r="F653" s="70" t="s">
        <v>184</v>
      </c>
      <c r="G653" s="32">
        <v>40000</v>
      </c>
    </row>
    <row r="654" spans="2:7">
      <c r="B654" s="1"/>
      <c r="C654" s="55"/>
      <c r="D654" s="58">
        <v>463</v>
      </c>
      <c r="E654" s="20"/>
      <c r="F654" s="71" t="s">
        <v>128</v>
      </c>
      <c r="G654" s="26">
        <f>G655</f>
        <v>65000</v>
      </c>
    </row>
    <row r="655" spans="2:7">
      <c r="B655" s="1"/>
      <c r="C655" s="55"/>
      <c r="D655" s="43"/>
      <c r="E655" s="20" t="s">
        <v>266</v>
      </c>
      <c r="F655" s="70" t="s">
        <v>128</v>
      </c>
      <c r="G655" s="32">
        <v>65000</v>
      </c>
    </row>
    <row r="656" spans="2:7">
      <c r="B656" s="1"/>
      <c r="C656" s="55"/>
      <c r="D656" s="43"/>
      <c r="E656" s="20"/>
      <c r="F656" s="58" t="s">
        <v>146</v>
      </c>
      <c r="G656" s="26">
        <f>G637+G643+G646+G650+G652+G654</f>
        <v>202210</v>
      </c>
    </row>
    <row r="657" spans="2:7">
      <c r="B657" s="1"/>
      <c r="C657" s="40"/>
      <c r="D657" s="36"/>
      <c r="E657" s="44"/>
      <c r="F657" s="50"/>
      <c r="G657" s="82"/>
    </row>
    <row r="658" spans="2:7">
      <c r="B658" s="1"/>
      <c r="C658" s="40"/>
      <c r="D658" s="36"/>
      <c r="E658" s="44"/>
      <c r="F658" s="50"/>
      <c r="G658" s="1"/>
    </row>
    <row r="659" spans="2:7" ht="15.75">
      <c r="B659" s="1"/>
      <c r="C659" s="134" t="s">
        <v>185</v>
      </c>
      <c r="D659" s="134"/>
      <c r="E659" s="134"/>
      <c r="F659" s="134"/>
      <c r="G659" s="1"/>
    </row>
    <row r="660" spans="2:7" ht="16.5" thickBot="1">
      <c r="B660" s="1"/>
      <c r="C660" s="62"/>
      <c r="D660" s="62"/>
      <c r="E660" s="62"/>
      <c r="F660" s="62"/>
      <c r="G660" s="1"/>
    </row>
    <row r="661" spans="2:7" ht="15" customHeight="1">
      <c r="B661" s="1"/>
      <c r="C661" s="110" t="s">
        <v>133</v>
      </c>
      <c r="D661" s="101" t="s">
        <v>7</v>
      </c>
      <c r="E661" s="101" t="s">
        <v>7</v>
      </c>
      <c r="F661" s="111" t="s">
        <v>9</v>
      </c>
      <c r="G661" s="129" t="s">
        <v>206</v>
      </c>
    </row>
    <row r="662" spans="2:7" ht="22.5" customHeight="1" thickBot="1">
      <c r="B662" s="1"/>
      <c r="C662" s="112" t="s">
        <v>8</v>
      </c>
      <c r="D662" s="104" t="s">
        <v>8</v>
      </c>
      <c r="E662" s="104" t="s">
        <v>8</v>
      </c>
      <c r="F662" s="115"/>
      <c r="G662" s="130"/>
    </row>
    <row r="663" spans="2:7">
      <c r="B663" s="1"/>
      <c r="C663" s="53" t="s">
        <v>188</v>
      </c>
      <c r="D663" s="54"/>
      <c r="E663" s="20"/>
      <c r="F663" s="43"/>
      <c r="G663" s="114"/>
    </row>
    <row r="664" spans="2:7">
      <c r="B664" s="1"/>
      <c r="C664" s="55"/>
      <c r="D664" s="27">
        <v>411</v>
      </c>
      <c r="E664" s="31"/>
      <c r="F664" s="27" t="s">
        <v>52</v>
      </c>
      <c r="G664" s="26">
        <f>G665+G666+G667+G668+G669</f>
        <v>42350</v>
      </c>
    </row>
    <row r="665" spans="2:7">
      <c r="B665" s="1"/>
      <c r="C665" s="55"/>
      <c r="D665" s="30"/>
      <c r="E665" s="31" t="s">
        <v>53</v>
      </c>
      <c r="F665" s="30" t="s">
        <v>54</v>
      </c>
      <c r="G665" s="32">
        <v>27300</v>
      </c>
    </row>
    <row r="666" spans="2:7">
      <c r="B666" s="1"/>
      <c r="C666" s="55"/>
      <c r="D666" s="30"/>
      <c r="E666" s="31" t="s">
        <v>55</v>
      </c>
      <c r="F666" s="30" t="s">
        <v>56</v>
      </c>
      <c r="G666" s="32">
        <v>3290</v>
      </c>
    </row>
    <row r="667" spans="2:7">
      <c r="B667" s="1"/>
      <c r="C667" s="55"/>
      <c r="D667" s="30"/>
      <c r="E667" s="31" t="s">
        <v>57</v>
      </c>
      <c r="F667" s="30" t="s">
        <v>58</v>
      </c>
      <c r="G667" s="32">
        <v>8300</v>
      </c>
    </row>
    <row r="668" spans="2:7">
      <c r="B668" s="1"/>
      <c r="C668" s="55"/>
      <c r="D668" s="30"/>
      <c r="E668" s="31" t="s">
        <v>59</v>
      </c>
      <c r="F668" s="30" t="s">
        <v>60</v>
      </c>
      <c r="G668" s="32">
        <v>3040</v>
      </c>
    </row>
    <row r="669" spans="2:7">
      <c r="B669" s="1"/>
      <c r="C669" s="55"/>
      <c r="D669" s="30"/>
      <c r="E669" s="31" t="s">
        <v>61</v>
      </c>
      <c r="F669" s="30" t="s">
        <v>62</v>
      </c>
      <c r="G669" s="32">
        <v>420</v>
      </c>
    </row>
    <row r="670" spans="2:7">
      <c r="B670" s="1"/>
      <c r="C670" s="55"/>
      <c r="D670" s="27">
        <v>413</v>
      </c>
      <c r="E670" s="31"/>
      <c r="F670" s="27" t="s">
        <v>66</v>
      </c>
      <c r="G670" s="26">
        <f>G671+G672</f>
        <v>600</v>
      </c>
    </row>
    <row r="671" spans="2:7">
      <c r="B671" s="1"/>
      <c r="C671" s="55"/>
      <c r="D671" s="30"/>
      <c r="E671" s="31" t="s">
        <v>67</v>
      </c>
      <c r="F671" s="30" t="s">
        <v>68</v>
      </c>
      <c r="G671" s="32">
        <v>300</v>
      </c>
    </row>
    <row r="672" spans="2:7">
      <c r="B672" s="1"/>
      <c r="C672" s="55"/>
      <c r="D672" s="57"/>
      <c r="E672" s="31" t="s">
        <v>71</v>
      </c>
      <c r="F672" s="30" t="s">
        <v>135</v>
      </c>
      <c r="G672" s="32">
        <v>300</v>
      </c>
    </row>
    <row r="673" spans="2:7">
      <c r="B673" s="1"/>
      <c r="C673" s="55"/>
      <c r="D673" s="27">
        <v>414</v>
      </c>
      <c r="E673" s="31"/>
      <c r="F673" s="27" t="s">
        <v>73</v>
      </c>
      <c r="G673" s="26">
        <f>G674+G675+G676</f>
        <v>1050</v>
      </c>
    </row>
    <row r="674" spans="2:7">
      <c r="B674" s="1"/>
      <c r="C674" s="55"/>
      <c r="D674" s="30"/>
      <c r="E674" s="31" t="s">
        <v>74</v>
      </c>
      <c r="F674" s="30" t="s">
        <v>75</v>
      </c>
      <c r="G674" s="32">
        <v>350</v>
      </c>
    </row>
    <row r="675" spans="2:7">
      <c r="B675" s="1"/>
      <c r="C675" s="55"/>
      <c r="D675" s="30"/>
      <c r="E675" s="31" t="s">
        <v>76</v>
      </c>
      <c r="F675" s="30" t="s">
        <v>77</v>
      </c>
      <c r="G675" s="32">
        <v>300</v>
      </c>
    </row>
    <row r="676" spans="2:7">
      <c r="B676" s="1"/>
      <c r="C676" s="55"/>
      <c r="D676" s="30"/>
      <c r="E676" s="31" t="s">
        <v>78</v>
      </c>
      <c r="F676" s="30" t="s">
        <v>186</v>
      </c>
      <c r="G676" s="32">
        <v>400</v>
      </c>
    </row>
    <row r="677" spans="2:7">
      <c r="B677" s="1"/>
      <c r="C677" s="55"/>
      <c r="D677" s="58">
        <v>463</v>
      </c>
      <c r="E677" s="20"/>
      <c r="F677" s="58" t="s">
        <v>128</v>
      </c>
      <c r="G677" s="26">
        <f>G678+G679</f>
        <v>75000</v>
      </c>
    </row>
    <row r="678" spans="2:7">
      <c r="B678" s="1"/>
      <c r="C678" s="55"/>
      <c r="D678" s="43"/>
      <c r="E678" s="20" t="s">
        <v>266</v>
      </c>
      <c r="F678" s="70" t="s">
        <v>128</v>
      </c>
      <c r="G678" s="32">
        <v>25000</v>
      </c>
    </row>
    <row r="679" spans="2:7">
      <c r="B679" s="1"/>
      <c r="C679" s="55"/>
      <c r="D679" s="43"/>
      <c r="E679" s="20" t="s">
        <v>202</v>
      </c>
      <c r="F679" s="70" t="s">
        <v>203</v>
      </c>
      <c r="G679" s="32">
        <v>50000</v>
      </c>
    </row>
    <row r="680" spans="2:7">
      <c r="B680" s="1"/>
      <c r="C680" s="55"/>
      <c r="D680" s="43"/>
      <c r="E680" s="20"/>
      <c r="F680" s="58" t="s">
        <v>146</v>
      </c>
      <c r="G680" s="26">
        <f>G664+G670+G673+G677</f>
        <v>119000</v>
      </c>
    </row>
    <row r="681" spans="2:7">
      <c r="B681" s="1"/>
      <c r="C681" s="40"/>
      <c r="D681" s="36"/>
      <c r="E681" s="44"/>
      <c r="F681" s="50"/>
      <c r="G681" s="1"/>
    </row>
    <row r="682" spans="2:7" ht="18.75">
      <c r="B682" s="1"/>
      <c r="C682" s="132" t="s">
        <v>187</v>
      </c>
      <c r="D682" s="135"/>
      <c r="E682" s="135"/>
      <c r="F682" s="135"/>
      <c r="G682" s="1"/>
    </row>
    <row r="683" spans="2:7" ht="19.5" thickBot="1">
      <c r="B683" s="1"/>
      <c r="C683" s="72"/>
      <c r="D683" s="73"/>
      <c r="E683" s="73"/>
      <c r="F683" s="73"/>
      <c r="G683" s="1"/>
    </row>
    <row r="684" spans="2:7" ht="15" customHeight="1">
      <c r="B684" s="1"/>
      <c r="C684" s="110" t="s">
        <v>133</v>
      </c>
      <c r="D684" s="101" t="s">
        <v>7</v>
      </c>
      <c r="E684" s="101" t="s">
        <v>7</v>
      </c>
      <c r="F684" s="111" t="s">
        <v>9</v>
      </c>
      <c r="G684" s="129" t="s">
        <v>206</v>
      </c>
    </row>
    <row r="685" spans="2:7" ht="22.5" customHeight="1" thickBot="1">
      <c r="B685" s="1"/>
      <c r="C685" s="112" t="s">
        <v>8</v>
      </c>
      <c r="D685" s="104" t="s">
        <v>8</v>
      </c>
      <c r="E685" s="104" t="s">
        <v>8</v>
      </c>
      <c r="F685" s="115"/>
      <c r="G685" s="130"/>
    </row>
    <row r="686" spans="2:7">
      <c r="B686" s="1"/>
      <c r="C686" s="53" t="s">
        <v>190</v>
      </c>
      <c r="D686" s="54"/>
      <c r="E686" s="20"/>
      <c r="F686" s="43"/>
      <c r="G686" s="114"/>
    </row>
    <row r="687" spans="2:7">
      <c r="B687" s="1"/>
      <c r="C687" s="55"/>
      <c r="D687" s="27">
        <v>411</v>
      </c>
      <c r="E687" s="31"/>
      <c r="F687" s="27" t="s">
        <v>52</v>
      </c>
      <c r="G687" s="26">
        <f>G688+G689+G690+G691+G692</f>
        <v>186300</v>
      </c>
    </row>
    <row r="688" spans="2:7">
      <c r="B688" s="1"/>
      <c r="C688" s="55"/>
      <c r="D688" s="30"/>
      <c r="E688" s="31" t="s">
        <v>53</v>
      </c>
      <c r="F688" s="30" t="s">
        <v>54</v>
      </c>
      <c r="G688" s="32">
        <v>119000</v>
      </c>
    </row>
    <row r="689" spans="2:7">
      <c r="B689" s="1"/>
      <c r="C689" s="55"/>
      <c r="D689" s="30"/>
      <c r="E689" s="31" t="s">
        <v>55</v>
      </c>
      <c r="F689" s="30" t="s">
        <v>56</v>
      </c>
      <c r="G689" s="32">
        <v>14300</v>
      </c>
    </row>
    <row r="690" spans="2:7">
      <c r="B690" s="1"/>
      <c r="C690" s="55"/>
      <c r="D690" s="30"/>
      <c r="E690" s="31" t="s">
        <v>57</v>
      </c>
      <c r="F690" s="30" t="s">
        <v>58</v>
      </c>
      <c r="G690" s="32">
        <v>38100</v>
      </c>
    </row>
    <row r="691" spans="2:7">
      <c r="B691" s="1"/>
      <c r="C691" s="55"/>
      <c r="D691" s="30"/>
      <c r="E691" s="31" t="s">
        <v>59</v>
      </c>
      <c r="F691" s="30" t="s">
        <v>60</v>
      </c>
      <c r="G691" s="32">
        <v>13100</v>
      </c>
    </row>
    <row r="692" spans="2:7">
      <c r="B692" s="1"/>
      <c r="C692" s="55"/>
      <c r="D692" s="30"/>
      <c r="E692" s="31" t="s">
        <v>61</v>
      </c>
      <c r="F692" s="30" t="s">
        <v>62</v>
      </c>
      <c r="G692" s="32">
        <v>1800</v>
      </c>
    </row>
    <row r="693" spans="2:7">
      <c r="B693" s="1"/>
      <c r="C693" s="55"/>
      <c r="D693" s="27">
        <v>413</v>
      </c>
      <c r="E693" s="31"/>
      <c r="F693" s="27" t="s">
        <v>66</v>
      </c>
      <c r="G693" s="26">
        <f>G694+G695</f>
        <v>2000</v>
      </c>
    </row>
    <row r="694" spans="2:7">
      <c r="B694" s="1"/>
      <c r="C694" s="55"/>
      <c r="D694" s="30"/>
      <c r="E694" s="31" t="s">
        <v>67</v>
      </c>
      <c r="F694" s="30" t="s">
        <v>68</v>
      </c>
      <c r="G694" s="32">
        <v>500</v>
      </c>
    </row>
    <row r="695" spans="2:7">
      <c r="B695" s="1"/>
      <c r="C695" s="55"/>
      <c r="D695" s="57"/>
      <c r="E695" s="31" t="s">
        <v>71</v>
      </c>
      <c r="F695" s="30" t="s">
        <v>135</v>
      </c>
      <c r="G695" s="32">
        <v>1500</v>
      </c>
    </row>
    <row r="696" spans="2:7">
      <c r="B696" s="1"/>
      <c r="C696" s="55"/>
      <c r="D696" s="27">
        <v>414</v>
      </c>
      <c r="E696" s="31"/>
      <c r="F696" s="27" t="s">
        <v>73</v>
      </c>
      <c r="G696" s="26">
        <f>G697+G698+G699</f>
        <v>900</v>
      </c>
    </row>
    <row r="697" spans="2:7">
      <c r="B697" s="1"/>
      <c r="C697" s="55"/>
      <c r="D697" s="30"/>
      <c r="E697" s="31" t="s">
        <v>74</v>
      </c>
      <c r="F697" s="30" t="s">
        <v>75</v>
      </c>
      <c r="G697" s="32">
        <v>150</v>
      </c>
    </row>
    <row r="698" spans="2:7">
      <c r="B698" s="1"/>
      <c r="C698" s="55"/>
      <c r="D698" s="30"/>
      <c r="E698" s="31" t="s">
        <v>76</v>
      </c>
      <c r="F698" s="30" t="s">
        <v>77</v>
      </c>
      <c r="G698" s="32">
        <v>250</v>
      </c>
    </row>
    <row r="699" spans="2:7">
      <c r="B699" s="1"/>
      <c r="C699" s="55"/>
      <c r="D699" s="30"/>
      <c r="E699" s="31" t="s">
        <v>78</v>
      </c>
      <c r="F699" s="30" t="s">
        <v>186</v>
      </c>
      <c r="G699" s="32">
        <v>500</v>
      </c>
    </row>
    <row r="700" spans="2:7">
      <c r="B700" s="1"/>
      <c r="C700" s="55"/>
      <c r="D700" s="58">
        <v>415</v>
      </c>
      <c r="E700" s="20"/>
      <c r="F700" s="58" t="s">
        <v>84</v>
      </c>
      <c r="G700" s="26">
        <f>G701</f>
        <v>1500</v>
      </c>
    </row>
    <row r="701" spans="2:7">
      <c r="B701" s="1"/>
      <c r="C701" s="55"/>
      <c r="D701" s="43"/>
      <c r="E701" s="20" t="s">
        <v>87</v>
      </c>
      <c r="F701" s="43" t="s">
        <v>138</v>
      </c>
      <c r="G701" s="32">
        <v>1500</v>
      </c>
    </row>
    <row r="702" spans="2:7">
      <c r="B702" s="1"/>
      <c r="C702" s="55"/>
      <c r="D702" s="58">
        <v>463</v>
      </c>
      <c r="E702" s="20"/>
      <c r="F702" s="58" t="s">
        <v>128</v>
      </c>
      <c r="G702" s="26">
        <f>G703</f>
        <v>70000</v>
      </c>
    </row>
    <row r="703" spans="2:7">
      <c r="B703" s="1"/>
      <c r="C703" s="55"/>
      <c r="D703" s="43"/>
      <c r="E703" s="20" t="s">
        <v>266</v>
      </c>
      <c r="F703" s="70" t="s">
        <v>128</v>
      </c>
      <c r="G703" s="32">
        <v>70000</v>
      </c>
    </row>
    <row r="704" spans="2:7">
      <c r="B704" s="1"/>
      <c r="C704" s="55"/>
      <c r="D704" s="43"/>
      <c r="E704" s="20"/>
      <c r="F704" s="58" t="s">
        <v>146</v>
      </c>
      <c r="G704" s="26">
        <f>G687+G693+G696+G700+G702</f>
        <v>260700</v>
      </c>
    </row>
    <row r="705" spans="2:7">
      <c r="B705" s="1"/>
      <c r="C705" s="40"/>
      <c r="D705" s="36"/>
      <c r="E705" s="44"/>
      <c r="F705" s="50"/>
      <c r="G705" s="1"/>
    </row>
    <row r="706" spans="2:7">
      <c r="B706" s="1"/>
      <c r="C706" s="40"/>
      <c r="D706" s="36"/>
      <c r="E706" s="44"/>
      <c r="F706" s="50"/>
      <c r="G706" s="1"/>
    </row>
    <row r="707" spans="2:7">
      <c r="B707" s="1"/>
      <c r="C707" s="40"/>
      <c r="D707" s="36"/>
      <c r="E707" s="44"/>
      <c r="F707" s="50"/>
      <c r="G707" s="1"/>
    </row>
    <row r="708" spans="2:7">
      <c r="B708" s="1"/>
      <c r="C708" s="40"/>
      <c r="D708" s="36"/>
      <c r="E708" s="44"/>
      <c r="F708" s="50"/>
      <c r="G708" s="1"/>
    </row>
    <row r="709" spans="2:7">
      <c r="B709" s="1"/>
      <c r="C709" s="40"/>
      <c r="D709" s="36"/>
      <c r="E709" s="44"/>
      <c r="F709" s="50"/>
      <c r="G709" s="1"/>
    </row>
    <row r="710" spans="2:7">
      <c r="B710" s="1"/>
      <c r="C710" s="40"/>
      <c r="D710" s="36"/>
      <c r="E710" s="44"/>
      <c r="F710" s="50"/>
      <c r="G710" s="1"/>
    </row>
    <row r="711" spans="2:7">
      <c r="B711" s="1"/>
      <c r="C711" s="40"/>
      <c r="D711" s="36"/>
      <c r="E711" s="44"/>
      <c r="F711" s="50"/>
      <c r="G711" s="1"/>
    </row>
    <row r="712" spans="2:7" ht="18.75">
      <c r="B712" s="1"/>
      <c r="C712" s="132" t="s">
        <v>189</v>
      </c>
      <c r="D712" s="135"/>
      <c r="E712" s="135"/>
      <c r="F712" s="135"/>
      <c r="G712" s="1"/>
    </row>
    <row r="713" spans="2:7" ht="19.5" thickBot="1">
      <c r="B713" s="1"/>
      <c r="C713" s="72"/>
      <c r="D713" s="73"/>
      <c r="E713" s="73"/>
      <c r="F713" s="73"/>
      <c r="G713" s="1"/>
    </row>
    <row r="714" spans="2:7" ht="15" customHeight="1">
      <c r="B714" s="1"/>
      <c r="C714" s="110" t="s">
        <v>133</v>
      </c>
      <c r="D714" s="101" t="s">
        <v>7</v>
      </c>
      <c r="E714" s="101" t="s">
        <v>7</v>
      </c>
      <c r="F714" s="111" t="s">
        <v>9</v>
      </c>
      <c r="G714" s="129" t="s">
        <v>206</v>
      </c>
    </row>
    <row r="715" spans="2:7" ht="24" customHeight="1" thickBot="1">
      <c r="B715" s="1"/>
      <c r="C715" s="112" t="s">
        <v>8</v>
      </c>
      <c r="D715" s="104" t="s">
        <v>8</v>
      </c>
      <c r="E715" s="104" t="s">
        <v>8</v>
      </c>
      <c r="F715" s="115"/>
      <c r="G715" s="130"/>
    </row>
    <row r="716" spans="2:7">
      <c r="B716" s="1"/>
      <c r="C716" s="53" t="s">
        <v>193</v>
      </c>
      <c r="D716" s="54"/>
      <c r="E716" s="20"/>
      <c r="F716" s="43"/>
      <c r="G716" s="114"/>
    </row>
    <row r="717" spans="2:7">
      <c r="B717" s="1"/>
      <c r="C717" s="55"/>
      <c r="D717" s="27">
        <v>411</v>
      </c>
      <c r="E717" s="31"/>
      <c r="F717" s="27" t="s">
        <v>52</v>
      </c>
      <c r="G717" s="26">
        <f>G718+G719+G720+G721+G722</f>
        <v>306899</v>
      </c>
    </row>
    <row r="718" spans="2:7">
      <c r="B718" s="1"/>
      <c r="C718" s="55"/>
      <c r="D718" s="30"/>
      <c r="E718" s="31" t="s">
        <v>53</v>
      </c>
      <c r="F718" s="30" t="s">
        <v>54</v>
      </c>
      <c r="G718" s="32">
        <v>183000</v>
      </c>
    </row>
    <row r="719" spans="2:7">
      <c r="B719" s="1"/>
      <c r="C719" s="55"/>
      <c r="D719" s="30"/>
      <c r="E719" s="31" t="s">
        <v>55</v>
      </c>
      <c r="F719" s="30" t="s">
        <v>56</v>
      </c>
      <c r="G719" s="32">
        <v>22009</v>
      </c>
    </row>
    <row r="720" spans="2:7">
      <c r="B720" s="1"/>
      <c r="C720" s="55"/>
      <c r="D720" s="30"/>
      <c r="E720" s="31" t="s">
        <v>57</v>
      </c>
      <c r="F720" s="30" t="s">
        <v>58</v>
      </c>
      <c r="G720" s="32">
        <v>57690</v>
      </c>
    </row>
    <row r="721" spans="2:7">
      <c r="B721" s="1"/>
      <c r="C721" s="55"/>
      <c r="D721" s="30"/>
      <c r="E721" s="31" t="s">
        <v>59</v>
      </c>
      <c r="F721" s="30" t="s">
        <v>60</v>
      </c>
      <c r="G721" s="32">
        <v>41400</v>
      </c>
    </row>
    <row r="722" spans="2:7">
      <c r="B722" s="1"/>
      <c r="C722" s="55"/>
      <c r="D722" s="30"/>
      <c r="E722" s="31" t="s">
        <v>61</v>
      </c>
      <c r="F722" s="30" t="s">
        <v>62</v>
      </c>
      <c r="G722" s="32">
        <v>2800</v>
      </c>
    </row>
    <row r="723" spans="2:7">
      <c r="B723" s="1"/>
      <c r="C723" s="55"/>
      <c r="D723" s="27">
        <v>413</v>
      </c>
      <c r="E723" s="31"/>
      <c r="F723" s="27" t="s">
        <v>66</v>
      </c>
      <c r="G723" s="26">
        <f>G724+G725+G726</f>
        <v>8000</v>
      </c>
    </row>
    <row r="724" spans="2:7">
      <c r="B724" s="1"/>
      <c r="C724" s="55"/>
      <c r="D724" s="30"/>
      <c r="E724" s="31" t="s">
        <v>67</v>
      </c>
      <c r="F724" s="30" t="s">
        <v>68</v>
      </c>
      <c r="G724" s="32">
        <v>400</v>
      </c>
    </row>
    <row r="725" spans="2:7">
      <c r="B725" s="1"/>
      <c r="C725" s="55"/>
      <c r="D725" s="57"/>
      <c r="E725" s="31" t="s">
        <v>69</v>
      </c>
      <c r="F725" s="30" t="s">
        <v>272</v>
      </c>
      <c r="G725" s="32">
        <v>3600</v>
      </c>
    </row>
    <row r="726" spans="2:7">
      <c r="B726" s="1"/>
      <c r="C726" s="55"/>
      <c r="D726" s="57"/>
      <c r="E726" s="31" t="s">
        <v>71</v>
      </c>
      <c r="F726" s="30" t="s">
        <v>191</v>
      </c>
      <c r="G726" s="32">
        <v>4000</v>
      </c>
    </row>
    <row r="727" spans="2:7">
      <c r="B727" s="1"/>
      <c r="C727" s="55"/>
      <c r="D727" s="27">
        <v>414</v>
      </c>
      <c r="E727" s="31"/>
      <c r="F727" s="27" t="s">
        <v>73</v>
      </c>
      <c r="G727" s="26">
        <f>G728+G729+G730</f>
        <v>1400</v>
      </c>
    </row>
    <row r="728" spans="2:7">
      <c r="B728" s="1"/>
      <c r="C728" s="55"/>
      <c r="D728" s="30"/>
      <c r="E728" s="31" t="s">
        <v>74</v>
      </c>
      <c r="F728" s="30" t="s">
        <v>75</v>
      </c>
      <c r="G728" s="32">
        <v>300</v>
      </c>
    </row>
    <row r="729" spans="2:7">
      <c r="B729" s="1"/>
      <c r="C729" s="55"/>
      <c r="D729" s="30"/>
      <c r="E729" s="31" t="s">
        <v>76</v>
      </c>
      <c r="F729" s="30" t="s">
        <v>77</v>
      </c>
      <c r="G729" s="32">
        <v>300</v>
      </c>
    </row>
    <row r="730" spans="2:7">
      <c r="B730" s="1"/>
      <c r="C730" s="55"/>
      <c r="D730" s="30"/>
      <c r="E730" s="31" t="s">
        <v>78</v>
      </c>
      <c r="F730" s="30" t="s">
        <v>136</v>
      </c>
      <c r="G730" s="32">
        <v>800</v>
      </c>
    </row>
    <row r="731" spans="2:7">
      <c r="B731" s="1"/>
      <c r="C731" s="55"/>
      <c r="D731" s="27">
        <v>415</v>
      </c>
      <c r="E731" s="31"/>
      <c r="F731" s="27" t="s">
        <v>84</v>
      </c>
      <c r="G731" s="26">
        <f>G732+G733</f>
        <v>3100</v>
      </c>
    </row>
    <row r="732" spans="2:7" s="88" customFormat="1">
      <c r="B732" s="86"/>
      <c r="C732" s="56"/>
      <c r="D732" s="71"/>
      <c r="E732" s="90" t="s">
        <v>87</v>
      </c>
      <c r="F732" s="56" t="s">
        <v>137</v>
      </c>
      <c r="G732" s="85">
        <v>100</v>
      </c>
    </row>
    <row r="733" spans="2:7">
      <c r="B733" s="1"/>
      <c r="C733" s="55"/>
      <c r="D733" s="43"/>
      <c r="E733" s="20" t="s">
        <v>87</v>
      </c>
      <c r="F733" s="30" t="s">
        <v>138</v>
      </c>
      <c r="G733" s="32">
        <v>3000</v>
      </c>
    </row>
    <row r="734" spans="2:7">
      <c r="B734" s="1"/>
      <c r="C734" s="55"/>
      <c r="D734" s="58">
        <v>419</v>
      </c>
      <c r="E734" s="20"/>
      <c r="F734" s="58" t="s">
        <v>95</v>
      </c>
      <c r="G734" s="26">
        <f>G735</f>
        <v>1800</v>
      </c>
    </row>
    <row r="735" spans="2:7">
      <c r="B735" s="1"/>
      <c r="C735" s="55"/>
      <c r="D735" s="43"/>
      <c r="E735" s="20" t="s">
        <v>96</v>
      </c>
      <c r="F735" s="43" t="s">
        <v>97</v>
      </c>
      <c r="G735" s="32">
        <v>1800</v>
      </c>
    </row>
    <row r="736" spans="2:7">
      <c r="B736" s="1"/>
      <c r="C736" s="55"/>
      <c r="D736" s="58">
        <v>463</v>
      </c>
      <c r="E736" s="20"/>
      <c r="F736" s="58" t="s">
        <v>128</v>
      </c>
      <c r="G736" s="26">
        <f>G737</f>
        <v>165000</v>
      </c>
    </row>
    <row r="737" spans="2:7">
      <c r="B737" s="1"/>
      <c r="C737" s="55"/>
      <c r="D737" s="43"/>
      <c r="E737" s="20" t="s">
        <v>266</v>
      </c>
      <c r="F737" s="70" t="s">
        <v>128</v>
      </c>
      <c r="G737" s="32">
        <v>165000</v>
      </c>
    </row>
    <row r="738" spans="2:7">
      <c r="B738" s="1"/>
      <c r="C738" s="55"/>
      <c r="D738" s="43"/>
      <c r="E738" s="20"/>
      <c r="F738" s="58" t="s">
        <v>146</v>
      </c>
      <c r="G738" s="26">
        <f>G717+G723+G727+G731+G734+G736</f>
        <v>486199</v>
      </c>
    </row>
    <row r="739" spans="2:7">
      <c r="B739" s="1"/>
      <c r="C739" s="40"/>
      <c r="D739" s="36"/>
      <c r="E739" s="44"/>
      <c r="F739" s="50"/>
      <c r="G739" s="1"/>
    </row>
    <row r="740" spans="2:7" ht="18.75">
      <c r="B740" s="1"/>
      <c r="C740" s="132" t="s">
        <v>192</v>
      </c>
      <c r="D740" s="133"/>
      <c r="E740" s="133"/>
      <c r="F740" s="133"/>
      <c r="G740" s="1"/>
    </row>
    <row r="741" spans="2:7" ht="19.5" thickBot="1">
      <c r="B741" s="1"/>
      <c r="C741" s="72"/>
      <c r="D741" s="74"/>
      <c r="E741" s="74"/>
      <c r="F741" s="74"/>
      <c r="G741" s="1"/>
    </row>
    <row r="742" spans="2:7" ht="15" customHeight="1">
      <c r="B742" s="1"/>
      <c r="C742" s="117" t="s">
        <v>133</v>
      </c>
      <c r="D742" s="100" t="s">
        <v>7</v>
      </c>
      <c r="E742" s="101" t="s">
        <v>7</v>
      </c>
      <c r="F742" s="111" t="s">
        <v>9</v>
      </c>
      <c r="G742" s="129" t="s">
        <v>206</v>
      </c>
    </row>
    <row r="743" spans="2:7" ht="22.5" customHeight="1" thickBot="1">
      <c r="B743" s="1"/>
      <c r="C743" s="118" t="s">
        <v>8</v>
      </c>
      <c r="D743" s="103" t="s">
        <v>8</v>
      </c>
      <c r="E743" s="104" t="s">
        <v>8</v>
      </c>
      <c r="F743" s="115" t="s">
        <v>4</v>
      </c>
      <c r="G743" s="130"/>
    </row>
    <row r="744" spans="2:7">
      <c r="B744" s="1"/>
      <c r="C744" s="53" t="s">
        <v>255</v>
      </c>
      <c r="D744" s="54"/>
      <c r="E744" s="20"/>
      <c r="F744" s="43"/>
      <c r="G744" s="99"/>
    </row>
    <row r="745" spans="2:7">
      <c r="B745" s="1"/>
      <c r="C745" s="55"/>
      <c r="D745" s="27">
        <v>411</v>
      </c>
      <c r="E745" s="31"/>
      <c r="F745" s="27" t="s">
        <v>52</v>
      </c>
      <c r="G745" s="26">
        <f>G746+G747+G748+G749+G750</f>
        <v>42119</v>
      </c>
    </row>
    <row r="746" spans="2:7">
      <c r="B746" s="1"/>
      <c r="C746" s="55"/>
      <c r="D746" s="30"/>
      <c r="E746" s="31" t="s">
        <v>53</v>
      </c>
      <c r="F746" s="30" t="s">
        <v>54</v>
      </c>
      <c r="G746" s="32">
        <v>27100</v>
      </c>
    </row>
    <row r="747" spans="2:7">
      <c r="B747" s="1"/>
      <c r="C747" s="55"/>
      <c r="D747" s="30"/>
      <c r="E747" s="31" t="s">
        <v>55</v>
      </c>
      <c r="F747" s="30" t="s">
        <v>56</v>
      </c>
      <c r="G747" s="32">
        <v>3270</v>
      </c>
    </row>
    <row r="748" spans="2:7">
      <c r="B748" s="1"/>
      <c r="C748" s="55"/>
      <c r="D748" s="30"/>
      <c r="E748" s="31" t="s">
        <v>57</v>
      </c>
      <c r="F748" s="30" t="s">
        <v>58</v>
      </c>
      <c r="G748" s="32">
        <v>8300</v>
      </c>
    </row>
    <row r="749" spans="2:7">
      <c r="B749" s="1"/>
      <c r="C749" s="55"/>
      <c r="D749" s="30"/>
      <c r="E749" s="31" t="s">
        <v>59</v>
      </c>
      <c r="F749" s="30" t="s">
        <v>60</v>
      </c>
      <c r="G749" s="32">
        <v>3023</v>
      </c>
    </row>
    <row r="750" spans="2:7">
      <c r="B750" s="1"/>
      <c r="C750" s="55"/>
      <c r="D750" s="30"/>
      <c r="E750" s="31" t="s">
        <v>61</v>
      </c>
      <c r="F750" s="30" t="s">
        <v>62</v>
      </c>
      <c r="G750" s="32">
        <v>426</v>
      </c>
    </row>
    <row r="751" spans="2:7">
      <c r="B751" s="1"/>
      <c r="C751" s="55"/>
      <c r="D751" s="27">
        <v>413</v>
      </c>
      <c r="E751" s="31"/>
      <c r="F751" s="27" t="s">
        <v>66</v>
      </c>
      <c r="G751" s="26">
        <f>G752+G753</f>
        <v>500</v>
      </c>
    </row>
    <row r="752" spans="2:7">
      <c r="B752" s="1"/>
      <c r="C752" s="55"/>
      <c r="D752" s="30"/>
      <c r="E752" s="31" t="s">
        <v>67</v>
      </c>
      <c r="F752" s="30" t="s">
        <v>68</v>
      </c>
      <c r="G752" s="32">
        <v>300</v>
      </c>
    </row>
    <row r="753" spans="2:7">
      <c r="B753" s="1"/>
      <c r="C753" s="55"/>
      <c r="D753" s="57"/>
      <c r="E753" s="31" t="s">
        <v>71</v>
      </c>
      <c r="F753" s="30" t="s">
        <v>135</v>
      </c>
      <c r="G753" s="32">
        <v>200</v>
      </c>
    </row>
    <row r="754" spans="2:7">
      <c r="B754" s="1"/>
      <c r="C754" s="55"/>
      <c r="D754" s="27">
        <v>414</v>
      </c>
      <c r="E754" s="31"/>
      <c r="F754" s="27" t="s">
        <v>73</v>
      </c>
      <c r="G754" s="26">
        <f>G755+G756+G757</f>
        <v>800</v>
      </c>
    </row>
    <row r="755" spans="2:7">
      <c r="B755" s="1"/>
      <c r="C755" s="55"/>
      <c r="D755" s="30"/>
      <c r="E755" s="31" t="s">
        <v>74</v>
      </c>
      <c r="F755" s="30" t="s">
        <v>75</v>
      </c>
      <c r="G755" s="32">
        <v>150</v>
      </c>
    </row>
    <row r="756" spans="2:7">
      <c r="B756" s="1"/>
      <c r="C756" s="55"/>
      <c r="D756" s="30"/>
      <c r="E756" s="31" t="s">
        <v>76</v>
      </c>
      <c r="F756" s="30" t="s">
        <v>77</v>
      </c>
      <c r="G756" s="32">
        <v>350</v>
      </c>
    </row>
    <row r="757" spans="2:7">
      <c r="B757" s="1"/>
      <c r="C757" s="55"/>
      <c r="D757" s="30"/>
      <c r="E757" s="31" t="s">
        <v>78</v>
      </c>
      <c r="F757" s="30" t="s">
        <v>186</v>
      </c>
      <c r="G757" s="32">
        <v>300</v>
      </c>
    </row>
    <row r="758" spans="2:7">
      <c r="B758" s="1"/>
      <c r="C758" s="55"/>
      <c r="D758" s="27">
        <v>415</v>
      </c>
      <c r="E758" s="31"/>
      <c r="F758" s="27" t="s">
        <v>84</v>
      </c>
      <c r="G758" s="26">
        <f>G759</f>
        <v>100</v>
      </c>
    </row>
    <row r="759" spans="2:7">
      <c r="B759" s="1"/>
      <c r="C759" s="55"/>
      <c r="D759" s="27"/>
      <c r="E759" s="31" t="s">
        <v>87</v>
      </c>
      <c r="F759" s="30" t="s">
        <v>137</v>
      </c>
      <c r="G759" s="32">
        <v>100</v>
      </c>
    </row>
    <row r="760" spans="2:7">
      <c r="B760" s="1"/>
      <c r="C760" s="55"/>
      <c r="D760" s="58">
        <v>463</v>
      </c>
      <c r="E760" s="20"/>
      <c r="F760" s="58" t="s">
        <v>128</v>
      </c>
      <c r="G760" s="26">
        <f>G761</f>
        <v>18000</v>
      </c>
    </row>
    <row r="761" spans="2:7">
      <c r="B761" s="1"/>
      <c r="C761" s="55"/>
      <c r="D761" s="58"/>
      <c r="E761" s="20" t="s">
        <v>266</v>
      </c>
      <c r="F761" s="70" t="s">
        <v>128</v>
      </c>
      <c r="G761" s="32">
        <v>18000</v>
      </c>
    </row>
    <row r="762" spans="2:7">
      <c r="B762" s="1"/>
      <c r="C762" s="55"/>
      <c r="D762" s="43"/>
      <c r="E762" s="20"/>
      <c r="F762" s="58" t="s">
        <v>146</v>
      </c>
      <c r="G762" s="26">
        <f>G745+G751+G754+G758+G760</f>
        <v>61519</v>
      </c>
    </row>
    <row r="763" spans="2:7">
      <c r="B763" s="1"/>
      <c r="C763" s="40"/>
      <c r="D763" s="36"/>
      <c r="E763" s="44"/>
      <c r="F763" s="50"/>
      <c r="G763" s="82"/>
    </row>
    <row r="764" spans="2:7">
      <c r="B764" s="1"/>
      <c r="C764" s="40"/>
      <c r="D764" s="36"/>
      <c r="E764" s="44"/>
      <c r="F764" s="50"/>
      <c r="G764" s="82"/>
    </row>
    <row r="765" spans="2:7">
      <c r="B765" s="1"/>
      <c r="C765" s="40"/>
      <c r="D765" s="36"/>
      <c r="E765" s="44"/>
      <c r="F765" s="50"/>
      <c r="G765" s="82"/>
    </row>
    <row r="766" spans="2:7" ht="15.75">
      <c r="B766" s="1"/>
      <c r="C766" s="96" t="s">
        <v>205</v>
      </c>
      <c r="D766" s="36"/>
      <c r="E766" s="44"/>
      <c r="F766" s="50"/>
      <c r="G766" s="82"/>
    </row>
    <row r="767" spans="2:7" ht="19.5" thickBot="1">
      <c r="B767" s="1"/>
      <c r="C767" s="83"/>
      <c r="D767" s="84"/>
      <c r="E767" s="84"/>
      <c r="F767" s="84"/>
      <c r="G767" s="1"/>
    </row>
    <row r="768" spans="2:7" ht="15" customHeight="1">
      <c r="B768" s="1"/>
      <c r="C768" s="117" t="s">
        <v>133</v>
      </c>
      <c r="D768" s="100" t="s">
        <v>7</v>
      </c>
      <c r="E768" s="101" t="s">
        <v>7</v>
      </c>
      <c r="F768" s="111" t="s">
        <v>9</v>
      </c>
      <c r="G768" s="129" t="s">
        <v>206</v>
      </c>
    </row>
    <row r="769" spans="2:7" ht="19.5" customHeight="1" thickBot="1">
      <c r="B769" s="1"/>
      <c r="C769" s="118" t="s">
        <v>8</v>
      </c>
      <c r="D769" s="103" t="s">
        <v>8</v>
      </c>
      <c r="E769" s="104" t="s">
        <v>8</v>
      </c>
      <c r="F769" s="115" t="s">
        <v>4</v>
      </c>
      <c r="G769" s="130"/>
    </row>
    <row r="770" spans="2:7">
      <c r="B770" s="1"/>
      <c r="C770" s="53" t="s">
        <v>256</v>
      </c>
      <c r="D770" s="54"/>
      <c r="E770" s="20"/>
      <c r="F770" s="43"/>
      <c r="G770" s="99"/>
    </row>
    <row r="771" spans="2:7">
      <c r="B771" s="1"/>
      <c r="C771" s="55"/>
      <c r="D771" s="27">
        <v>411</v>
      </c>
      <c r="E771" s="31"/>
      <c r="F771" s="27" t="s">
        <v>52</v>
      </c>
      <c r="G771" s="26">
        <f>G772+G773+G774+G775+G776</f>
        <v>79090</v>
      </c>
    </row>
    <row r="772" spans="2:7">
      <c r="B772" s="1"/>
      <c r="C772" s="55"/>
      <c r="D772" s="30"/>
      <c r="E772" s="31" t="s">
        <v>53</v>
      </c>
      <c r="F772" s="30" t="s">
        <v>54</v>
      </c>
      <c r="G772" s="32">
        <v>50700</v>
      </c>
    </row>
    <row r="773" spans="2:7">
      <c r="B773" s="1"/>
      <c r="C773" s="55"/>
      <c r="D773" s="30"/>
      <c r="E773" s="31" t="s">
        <v>55</v>
      </c>
      <c r="F773" s="30" t="s">
        <v>56</v>
      </c>
      <c r="G773" s="32">
        <v>6100</v>
      </c>
    </row>
    <row r="774" spans="2:7">
      <c r="B774" s="1"/>
      <c r="C774" s="55"/>
      <c r="D774" s="30"/>
      <c r="E774" s="31" t="s">
        <v>57</v>
      </c>
      <c r="F774" s="30" t="s">
        <v>58</v>
      </c>
      <c r="G774" s="32">
        <v>16200</v>
      </c>
    </row>
    <row r="775" spans="2:7">
      <c r="B775" s="1"/>
      <c r="C775" s="55"/>
      <c r="D775" s="30"/>
      <c r="E775" s="31" t="s">
        <v>59</v>
      </c>
      <c r="F775" s="30" t="s">
        <v>60</v>
      </c>
      <c r="G775" s="32">
        <v>5300</v>
      </c>
    </row>
    <row r="776" spans="2:7">
      <c r="B776" s="1"/>
      <c r="C776" s="55"/>
      <c r="D776" s="30"/>
      <c r="E776" s="31" t="s">
        <v>61</v>
      </c>
      <c r="F776" s="30" t="s">
        <v>62</v>
      </c>
      <c r="G776" s="32">
        <v>790</v>
      </c>
    </row>
    <row r="777" spans="2:7">
      <c r="B777" s="1"/>
      <c r="C777" s="55"/>
      <c r="D777" s="27">
        <v>413</v>
      </c>
      <c r="E777" s="31"/>
      <c r="F777" s="27" t="s">
        <v>66</v>
      </c>
      <c r="G777" s="26">
        <f>G778+G779</f>
        <v>3000</v>
      </c>
    </row>
    <row r="778" spans="2:7">
      <c r="B778" s="1"/>
      <c r="C778" s="55"/>
      <c r="D778" s="30"/>
      <c r="E778" s="31" t="s">
        <v>67</v>
      </c>
      <c r="F778" s="30" t="s">
        <v>68</v>
      </c>
      <c r="G778" s="32">
        <v>1500</v>
      </c>
    </row>
    <row r="779" spans="2:7">
      <c r="B779" s="1"/>
      <c r="C779" s="55"/>
      <c r="D779" s="57"/>
      <c r="E779" s="31" t="s">
        <v>71</v>
      </c>
      <c r="F779" s="30" t="s">
        <v>135</v>
      </c>
      <c r="G779" s="32">
        <v>1500</v>
      </c>
    </row>
    <row r="780" spans="2:7">
      <c r="B780" s="1"/>
      <c r="C780" s="55"/>
      <c r="D780" s="27">
        <v>414</v>
      </c>
      <c r="E780" s="31"/>
      <c r="F780" s="27" t="s">
        <v>73</v>
      </c>
      <c r="G780" s="26">
        <f>G781+G782+G783</f>
        <v>1900</v>
      </c>
    </row>
    <row r="781" spans="2:7">
      <c r="B781" s="1"/>
      <c r="C781" s="55"/>
      <c r="D781" s="30"/>
      <c r="E781" s="31" t="s">
        <v>74</v>
      </c>
      <c r="F781" s="30" t="s">
        <v>75</v>
      </c>
      <c r="G781" s="32">
        <v>500</v>
      </c>
    </row>
    <row r="782" spans="2:7">
      <c r="B782" s="1"/>
      <c r="C782" s="55"/>
      <c r="D782" s="30"/>
      <c r="E782" s="31" t="s">
        <v>76</v>
      </c>
      <c r="F782" s="30" t="s">
        <v>77</v>
      </c>
      <c r="G782" s="32">
        <v>1000</v>
      </c>
    </row>
    <row r="783" spans="2:7">
      <c r="B783" s="1"/>
      <c r="C783" s="55"/>
      <c r="D783" s="30"/>
      <c r="E783" s="31" t="s">
        <v>78</v>
      </c>
      <c r="F783" s="30" t="s">
        <v>186</v>
      </c>
      <c r="G783" s="32">
        <v>400</v>
      </c>
    </row>
    <row r="784" spans="2:7">
      <c r="B784" s="1"/>
      <c r="C784" s="55"/>
      <c r="D784" s="58">
        <v>415</v>
      </c>
      <c r="E784" s="20"/>
      <c r="F784" s="58" t="s">
        <v>216</v>
      </c>
      <c r="G784" s="26">
        <f>G786+G787+G785</f>
        <v>51700</v>
      </c>
    </row>
    <row r="785" spans="2:7">
      <c r="B785" s="1"/>
      <c r="C785" s="55"/>
      <c r="D785" s="58"/>
      <c r="E785" s="20" t="s">
        <v>85</v>
      </c>
      <c r="F785" s="43" t="s">
        <v>86</v>
      </c>
      <c r="G785" s="32">
        <v>50000</v>
      </c>
    </row>
    <row r="786" spans="2:7">
      <c r="B786" s="1"/>
      <c r="C786" s="55"/>
      <c r="D786" s="43"/>
      <c r="E786" s="20" t="s">
        <v>87</v>
      </c>
      <c r="F786" s="43" t="s">
        <v>137</v>
      </c>
      <c r="G786" s="32">
        <v>200</v>
      </c>
    </row>
    <row r="787" spans="2:7">
      <c r="B787" s="1"/>
      <c r="C787" s="55"/>
      <c r="D787" s="43"/>
      <c r="E787" s="20" t="s">
        <v>87</v>
      </c>
      <c r="F787" s="43" t="s">
        <v>138</v>
      </c>
      <c r="G787" s="32">
        <v>1500</v>
      </c>
    </row>
    <row r="788" spans="2:7">
      <c r="B788" s="1"/>
      <c r="C788" s="55"/>
      <c r="D788" s="58">
        <v>463</v>
      </c>
      <c r="E788" s="20"/>
      <c r="F788" s="58" t="s">
        <v>128</v>
      </c>
      <c r="G788" s="26">
        <f>G789</f>
        <v>150000</v>
      </c>
    </row>
    <row r="789" spans="2:7">
      <c r="B789" s="1"/>
      <c r="C789" s="55"/>
      <c r="D789" s="43"/>
      <c r="E789" s="20" t="s">
        <v>266</v>
      </c>
      <c r="F789" s="43" t="s">
        <v>128</v>
      </c>
      <c r="G789" s="32">
        <v>150000</v>
      </c>
    </row>
    <row r="790" spans="2:7">
      <c r="B790" s="1"/>
      <c r="C790" s="55"/>
      <c r="D790" s="43"/>
      <c r="E790" s="20"/>
      <c r="F790" s="58" t="s">
        <v>146</v>
      </c>
      <c r="G790" s="26">
        <f>G771+G777+G780+G784+G788</f>
        <v>285690</v>
      </c>
    </row>
    <row r="791" spans="2:7">
      <c r="B791" s="1"/>
      <c r="C791" s="40"/>
      <c r="D791" s="36"/>
      <c r="E791" s="44"/>
      <c r="F791" s="50"/>
      <c r="G791" s="82"/>
    </row>
    <row r="792" spans="2:7" ht="18.75">
      <c r="B792" s="1"/>
      <c r="C792" s="132" t="s">
        <v>253</v>
      </c>
      <c r="D792" s="133"/>
      <c r="E792" s="133"/>
      <c r="F792" s="133"/>
      <c r="G792" s="1"/>
    </row>
    <row r="793" spans="2:7" ht="19.5" thickBot="1">
      <c r="B793" s="1"/>
      <c r="C793" s="83"/>
      <c r="D793" s="84"/>
      <c r="E793" s="84"/>
      <c r="F793" s="84"/>
      <c r="G793" s="1"/>
    </row>
    <row r="794" spans="2:7" ht="15" customHeight="1">
      <c r="B794" s="1"/>
      <c r="C794" s="117" t="s">
        <v>133</v>
      </c>
      <c r="D794" s="100" t="s">
        <v>7</v>
      </c>
      <c r="E794" s="101" t="s">
        <v>7</v>
      </c>
      <c r="F794" s="111" t="s">
        <v>9</v>
      </c>
      <c r="G794" s="129" t="s">
        <v>206</v>
      </c>
    </row>
    <row r="795" spans="2:7" ht="23.25" customHeight="1" thickBot="1">
      <c r="B795" s="1"/>
      <c r="C795" s="118" t="s">
        <v>8</v>
      </c>
      <c r="D795" s="103" t="s">
        <v>8</v>
      </c>
      <c r="E795" s="104" t="s">
        <v>8</v>
      </c>
      <c r="F795" s="115" t="s">
        <v>4</v>
      </c>
      <c r="G795" s="130"/>
    </row>
    <row r="796" spans="2:7">
      <c r="B796" s="1"/>
      <c r="C796" s="53" t="s">
        <v>257</v>
      </c>
      <c r="D796" s="54"/>
      <c r="E796" s="20"/>
      <c r="F796" s="43"/>
      <c r="G796" s="99"/>
    </row>
    <row r="797" spans="2:7">
      <c r="B797" s="1"/>
      <c r="C797" s="55"/>
      <c r="D797" s="27">
        <v>411</v>
      </c>
      <c r="E797" s="31"/>
      <c r="F797" s="27" t="s">
        <v>52</v>
      </c>
      <c r="G797" s="26">
        <f>G798+G799+G800+G801+G802</f>
        <v>94950</v>
      </c>
    </row>
    <row r="798" spans="2:7">
      <c r="B798" s="1"/>
      <c r="C798" s="55"/>
      <c r="D798" s="30"/>
      <c r="E798" s="31" t="s">
        <v>53</v>
      </c>
      <c r="F798" s="30" t="s">
        <v>54</v>
      </c>
      <c r="G798" s="32">
        <v>60800</v>
      </c>
    </row>
    <row r="799" spans="2:7">
      <c r="B799" s="1"/>
      <c r="C799" s="55"/>
      <c r="D799" s="30"/>
      <c r="E799" s="31" t="s">
        <v>55</v>
      </c>
      <c r="F799" s="30" t="s">
        <v>56</v>
      </c>
      <c r="G799" s="32">
        <v>7300</v>
      </c>
    </row>
    <row r="800" spans="2:7">
      <c r="B800" s="1"/>
      <c r="C800" s="55"/>
      <c r="D800" s="30"/>
      <c r="E800" s="31" t="s">
        <v>57</v>
      </c>
      <c r="F800" s="30" t="s">
        <v>58</v>
      </c>
      <c r="G800" s="32">
        <v>19500</v>
      </c>
    </row>
    <row r="801" spans="2:7">
      <c r="B801" s="1"/>
      <c r="C801" s="55"/>
      <c r="D801" s="30"/>
      <c r="E801" s="31" t="s">
        <v>59</v>
      </c>
      <c r="F801" s="30" t="s">
        <v>60</v>
      </c>
      <c r="G801" s="32">
        <v>6400</v>
      </c>
    </row>
    <row r="802" spans="2:7">
      <c r="B802" s="1"/>
      <c r="C802" s="55"/>
      <c r="D802" s="30"/>
      <c r="E802" s="31" t="s">
        <v>61</v>
      </c>
      <c r="F802" s="30" t="s">
        <v>62</v>
      </c>
      <c r="G802" s="32">
        <v>950</v>
      </c>
    </row>
    <row r="803" spans="2:7">
      <c r="B803" s="1"/>
      <c r="C803" s="55"/>
      <c r="D803" s="27">
        <v>413</v>
      </c>
      <c r="E803" s="31"/>
      <c r="F803" s="27" t="s">
        <v>66</v>
      </c>
      <c r="G803" s="26">
        <f>G804+G805</f>
        <v>2200</v>
      </c>
    </row>
    <row r="804" spans="2:7">
      <c r="B804" s="1"/>
      <c r="C804" s="55"/>
      <c r="D804" s="30"/>
      <c r="E804" s="31" t="s">
        <v>67</v>
      </c>
      <c r="F804" s="30" t="s">
        <v>68</v>
      </c>
      <c r="G804" s="32">
        <v>1500</v>
      </c>
    </row>
    <row r="805" spans="2:7">
      <c r="B805" s="1"/>
      <c r="C805" s="55"/>
      <c r="D805" s="57"/>
      <c r="E805" s="31" t="s">
        <v>71</v>
      </c>
      <c r="F805" s="30" t="s">
        <v>135</v>
      </c>
      <c r="G805" s="32">
        <v>700</v>
      </c>
    </row>
    <row r="806" spans="2:7">
      <c r="B806" s="1"/>
      <c r="C806" s="55"/>
      <c r="D806" s="27">
        <v>414</v>
      </c>
      <c r="E806" s="31"/>
      <c r="F806" s="27" t="s">
        <v>73</v>
      </c>
      <c r="G806" s="26">
        <f>G807+G808+G809+G810</f>
        <v>3400</v>
      </c>
    </row>
    <row r="807" spans="2:7">
      <c r="B807" s="1"/>
      <c r="C807" s="55"/>
      <c r="D807" s="30"/>
      <c r="E807" s="31" t="s">
        <v>74</v>
      </c>
      <c r="F807" s="30" t="s">
        <v>75</v>
      </c>
      <c r="G807" s="32">
        <v>500</v>
      </c>
    </row>
    <row r="808" spans="2:7">
      <c r="B808" s="1"/>
      <c r="C808" s="55"/>
      <c r="D808" s="30"/>
      <c r="E808" s="31" t="s">
        <v>76</v>
      </c>
      <c r="F808" s="30" t="s">
        <v>77</v>
      </c>
      <c r="G808" s="32">
        <v>500</v>
      </c>
    </row>
    <row r="809" spans="2:7">
      <c r="B809" s="1"/>
      <c r="C809" s="55"/>
      <c r="D809" s="30"/>
      <c r="E809" s="31" t="s">
        <v>78</v>
      </c>
      <c r="F809" s="30" t="s">
        <v>186</v>
      </c>
      <c r="G809" s="32">
        <v>400</v>
      </c>
    </row>
    <row r="810" spans="2:7">
      <c r="B810" s="1"/>
      <c r="C810" s="55"/>
      <c r="D810" s="30"/>
      <c r="E810" s="31" t="s">
        <v>78</v>
      </c>
      <c r="F810" s="30" t="s">
        <v>160</v>
      </c>
      <c r="G810" s="32">
        <v>2000</v>
      </c>
    </row>
    <row r="811" spans="2:7">
      <c r="B811" s="1"/>
      <c r="C811" s="55"/>
      <c r="D811" s="27">
        <v>415</v>
      </c>
      <c r="E811" s="31"/>
      <c r="F811" s="27" t="s">
        <v>84</v>
      </c>
      <c r="G811" s="26">
        <f>G812</f>
        <v>500</v>
      </c>
    </row>
    <row r="812" spans="2:7">
      <c r="B812" s="1"/>
      <c r="C812" s="55"/>
      <c r="D812" s="27"/>
      <c r="E812" s="31" t="s">
        <v>87</v>
      </c>
      <c r="F812" s="30" t="s">
        <v>137</v>
      </c>
      <c r="G812" s="32">
        <v>500</v>
      </c>
    </row>
    <row r="813" spans="2:7">
      <c r="B813" s="1"/>
      <c r="C813" s="55"/>
      <c r="D813" s="58">
        <v>463</v>
      </c>
      <c r="E813" s="20"/>
      <c r="F813" s="58" t="s">
        <v>128</v>
      </c>
      <c r="G813" s="26">
        <f>G814</f>
        <v>18000</v>
      </c>
    </row>
    <row r="814" spans="2:7">
      <c r="B814" s="1"/>
      <c r="C814" s="55"/>
      <c r="D814" s="58"/>
      <c r="E814" s="20" t="s">
        <v>266</v>
      </c>
      <c r="F814" s="43" t="s">
        <v>128</v>
      </c>
      <c r="G814" s="32">
        <v>18000</v>
      </c>
    </row>
    <row r="815" spans="2:7">
      <c r="B815" s="1"/>
      <c r="C815" s="55"/>
      <c r="D815" s="43"/>
      <c r="E815" s="20"/>
      <c r="F815" s="58" t="s">
        <v>146</v>
      </c>
      <c r="G815" s="26">
        <f>G797+G803+G806+G811+G813</f>
        <v>119050</v>
      </c>
    </row>
    <row r="816" spans="2:7">
      <c r="B816" s="1"/>
      <c r="C816" s="40"/>
      <c r="D816" s="36"/>
      <c r="E816" s="44"/>
      <c r="F816" s="50"/>
      <c r="G816" s="82"/>
    </row>
    <row r="817" spans="2:7">
      <c r="B817" s="1"/>
      <c r="C817" s="138"/>
      <c r="D817" s="138"/>
      <c r="E817" s="138"/>
      <c r="F817" s="29" t="s">
        <v>194</v>
      </c>
      <c r="G817" s="26">
        <f>G322+G358+G381+G406+G470+G600+G632+G656+G680+G704+G738+G762+G790+G815+G521</f>
        <v>6358012.2000000002</v>
      </c>
    </row>
    <row r="818" spans="2:7">
      <c r="B818" s="1"/>
      <c r="C818" s="37"/>
      <c r="D818" s="37"/>
      <c r="E818" s="37"/>
      <c r="F818" s="45"/>
      <c r="G818" s="1"/>
    </row>
    <row r="819" spans="2:7">
      <c r="B819" s="1"/>
      <c r="C819" s="37"/>
      <c r="D819" s="37"/>
      <c r="E819" s="37"/>
      <c r="F819" s="45"/>
      <c r="G819" s="1"/>
    </row>
    <row r="820" spans="2:7">
      <c r="B820" s="1"/>
      <c r="C820" s="37"/>
      <c r="D820" s="37"/>
      <c r="E820" s="37"/>
      <c r="F820" s="45"/>
      <c r="G820" s="1"/>
    </row>
    <row r="821" spans="2:7">
      <c r="B821" s="1"/>
      <c r="C821" s="37"/>
      <c r="D821" s="37"/>
      <c r="E821" s="37"/>
      <c r="F821" s="45"/>
      <c r="G821" s="1"/>
    </row>
    <row r="822" spans="2:7" ht="15.75">
      <c r="B822" s="1"/>
      <c r="C822" s="1"/>
      <c r="D822" s="2"/>
      <c r="E822" s="44"/>
      <c r="F822" s="75" t="s">
        <v>195</v>
      </c>
      <c r="G822" s="1"/>
    </row>
    <row r="823" spans="2:7" ht="15.75" thickBot="1">
      <c r="B823" s="1"/>
      <c r="C823" s="1"/>
      <c r="D823" s="36"/>
      <c r="E823" s="44"/>
      <c r="F823" s="50"/>
      <c r="G823" s="1"/>
    </row>
    <row r="824" spans="2:7" ht="15" customHeight="1">
      <c r="B824" s="1"/>
      <c r="C824" s="117" t="s">
        <v>133</v>
      </c>
      <c r="D824" s="100" t="s">
        <v>7</v>
      </c>
      <c r="E824" s="101" t="s">
        <v>7</v>
      </c>
      <c r="F824" s="111" t="s">
        <v>9</v>
      </c>
      <c r="G824" s="129" t="s">
        <v>206</v>
      </c>
    </row>
    <row r="825" spans="2:7" ht="21.75" customHeight="1" thickBot="1">
      <c r="B825" s="1"/>
      <c r="C825" s="118" t="s">
        <v>8</v>
      </c>
      <c r="D825" s="103" t="s">
        <v>8</v>
      </c>
      <c r="E825" s="104" t="s">
        <v>8</v>
      </c>
      <c r="F825" s="115"/>
      <c r="G825" s="130"/>
    </row>
    <row r="826" spans="2:7">
      <c r="B826" s="1"/>
      <c r="C826" s="53"/>
      <c r="D826" s="20"/>
      <c r="E826" s="20"/>
      <c r="F826" s="43"/>
      <c r="G826" s="66"/>
    </row>
    <row r="827" spans="2:7">
      <c r="B827" s="1"/>
      <c r="C827" s="55"/>
      <c r="D827" s="31"/>
      <c r="E827" s="31"/>
      <c r="F827" s="29" t="s">
        <v>196</v>
      </c>
      <c r="G827" s="55"/>
    </row>
    <row r="828" spans="2:7">
      <c r="B828" s="1"/>
      <c r="C828" s="68" t="s">
        <v>256</v>
      </c>
      <c r="D828" s="27">
        <v>441</v>
      </c>
      <c r="E828" s="31"/>
      <c r="F828" s="27" t="s">
        <v>197</v>
      </c>
      <c r="G828" s="76">
        <f>G829</f>
        <v>516987.8</v>
      </c>
    </row>
    <row r="829" spans="2:7">
      <c r="B829" s="1"/>
      <c r="C829" s="55"/>
      <c r="D829" s="27"/>
      <c r="E829" s="31" t="s">
        <v>120</v>
      </c>
      <c r="F829" s="30" t="s">
        <v>198</v>
      </c>
      <c r="G829" s="77">
        <v>516987.8</v>
      </c>
    </row>
    <row r="830" spans="2:7">
      <c r="B830" s="1"/>
      <c r="C830" s="55"/>
      <c r="D830" s="27">
        <v>441</v>
      </c>
      <c r="E830" s="31"/>
      <c r="F830" s="27" t="s">
        <v>124</v>
      </c>
      <c r="G830" s="76">
        <f>G831</f>
        <v>35000</v>
      </c>
    </row>
    <row r="831" spans="2:7">
      <c r="B831" s="1"/>
      <c r="C831" s="55"/>
      <c r="D831" s="27"/>
      <c r="E831" s="31" t="s">
        <v>123</v>
      </c>
      <c r="F831" s="30" t="s">
        <v>124</v>
      </c>
      <c r="G831" s="77">
        <v>35000</v>
      </c>
    </row>
    <row r="832" spans="2:7">
      <c r="B832" s="1"/>
      <c r="C832" s="68" t="s">
        <v>134</v>
      </c>
      <c r="D832" s="27">
        <v>441</v>
      </c>
      <c r="E832" s="31"/>
      <c r="F832" s="27" t="s">
        <v>122</v>
      </c>
      <c r="G832" s="76">
        <f>G833</f>
        <v>30000</v>
      </c>
    </row>
    <row r="833" spans="2:7">
      <c r="B833" s="1"/>
      <c r="C833" s="68"/>
      <c r="D833" s="27"/>
      <c r="E833" s="31" t="s">
        <v>121</v>
      </c>
      <c r="F833" s="30" t="s">
        <v>122</v>
      </c>
      <c r="G833" s="77">
        <v>30000</v>
      </c>
    </row>
    <row r="834" spans="2:7">
      <c r="B834" s="1"/>
      <c r="C834" s="68"/>
      <c r="D834" s="27"/>
      <c r="E834" s="31"/>
      <c r="F834" s="30"/>
      <c r="G834" s="77"/>
    </row>
    <row r="835" spans="2:7">
      <c r="B835" s="1"/>
      <c r="C835" s="138"/>
      <c r="D835" s="138"/>
      <c r="E835" s="138"/>
      <c r="F835" s="29" t="s">
        <v>199</v>
      </c>
      <c r="G835" s="76">
        <f>G828+G830+G832</f>
        <v>581987.80000000005</v>
      </c>
    </row>
    <row r="836" spans="2:7">
      <c r="B836" s="1"/>
      <c r="C836" s="37"/>
      <c r="D836" s="37"/>
      <c r="E836" s="37"/>
      <c r="F836" s="45"/>
      <c r="G836" s="1"/>
    </row>
    <row r="837" spans="2:7" ht="15.75" thickBot="1">
      <c r="B837" s="1"/>
      <c r="C837" s="37"/>
      <c r="D837" s="37"/>
      <c r="E837" s="37"/>
      <c r="F837" s="45"/>
      <c r="G837" s="1"/>
    </row>
    <row r="838" spans="2:7" ht="15.75" thickBot="1">
      <c r="B838" s="1"/>
      <c r="C838" s="136"/>
      <c r="D838" s="137"/>
      <c r="E838" s="137"/>
      <c r="F838" s="119" t="s">
        <v>200</v>
      </c>
      <c r="G838" s="120">
        <f>G817+G835</f>
        <v>6940000</v>
      </c>
    </row>
    <row r="839" spans="2:7">
      <c r="B839" s="1"/>
      <c r="C839" s="37"/>
      <c r="D839" s="37"/>
      <c r="E839" s="37"/>
      <c r="F839" s="45"/>
      <c r="G839" s="1"/>
    </row>
    <row r="840" spans="2:7">
      <c r="B840" s="1"/>
      <c r="C840" s="37"/>
      <c r="D840" s="37"/>
      <c r="E840" s="37"/>
      <c r="F840" s="45"/>
      <c r="G840" s="1"/>
    </row>
    <row r="841" spans="2:7">
      <c r="B841" s="1"/>
      <c r="C841" s="37"/>
      <c r="D841" s="37"/>
      <c r="E841" s="37"/>
      <c r="F841" s="45"/>
      <c r="G841" s="1"/>
    </row>
    <row r="842" spans="2:7">
      <c r="B842" s="1"/>
      <c r="C842" s="37"/>
      <c r="D842" s="37"/>
      <c r="E842" s="37"/>
      <c r="F842" s="45"/>
      <c r="G842" s="1"/>
    </row>
    <row r="843" spans="2:7">
      <c r="B843" s="1"/>
      <c r="C843" s="37"/>
      <c r="D843" s="37"/>
      <c r="E843" s="37"/>
      <c r="F843" s="45"/>
      <c r="G843" s="1"/>
    </row>
    <row r="844" spans="2:7">
      <c r="B844" s="1"/>
      <c r="C844" s="37"/>
      <c r="D844" s="37"/>
      <c r="E844" s="37"/>
      <c r="F844" s="45"/>
      <c r="G844" s="1"/>
    </row>
    <row r="845" spans="2:7">
      <c r="B845" s="1"/>
      <c r="C845" s="1"/>
      <c r="D845" s="36"/>
      <c r="E845" s="36"/>
      <c r="F845" s="50"/>
      <c r="G845" s="1"/>
    </row>
    <row r="846" spans="2:7" ht="15.75">
      <c r="B846" s="1"/>
      <c r="C846" s="78" t="s">
        <v>201</v>
      </c>
      <c r="D846" s="79"/>
      <c r="E846" s="78"/>
      <c r="F846" s="75"/>
      <c r="G846" s="1"/>
    </row>
    <row r="847" spans="2:7" ht="15.75">
      <c r="B847" s="1"/>
      <c r="C847" s="48"/>
      <c r="D847" s="1"/>
      <c r="E847" s="48"/>
      <c r="F847" s="75"/>
      <c r="G847" s="1"/>
    </row>
    <row r="848" spans="2:7" ht="15.75">
      <c r="B848" s="1"/>
      <c r="C848" s="48"/>
      <c r="D848" s="1"/>
      <c r="E848" s="48"/>
      <c r="F848" s="75"/>
      <c r="G848" s="1"/>
    </row>
    <row r="849" spans="1:7" ht="15.75">
      <c r="B849" s="1"/>
      <c r="C849" s="48"/>
      <c r="D849" s="1"/>
      <c r="E849" s="48"/>
      <c r="F849" s="75"/>
      <c r="G849" s="1"/>
    </row>
    <row r="850" spans="1:7" ht="15.75">
      <c r="B850" s="1"/>
      <c r="C850" s="1"/>
      <c r="D850" s="48"/>
      <c r="E850" s="48" t="s">
        <v>236</v>
      </c>
      <c r="F850" s="1"/>
      <c r="G850" s="1"/>
    </row>
    <row r="851" spans="1:7" ht="15.75">
      <c r="B851" s="1"/>
      <c r="C851" s="1"/>
      <c r="D851" s="48"/>
      <c r="E851" s="48"/>
      <c r="F851" s="48"/>
      <c r="G851" s="1"/>
    </row>
    <row r="852" spans="1:7" ht="15.75">
      <c r="B852" s="1"/>
      <c r="C852" s="80"/>
      <c r="D852" s="79" t="s">
        <v>208</v>
      </c>
      <c r="E852" s="48"/>
      <c r="F852" s="75"/>
      <c r="G852" s="1"/>
    </row>
    <row r="853" spans="1:7" ht="15.75">
      <c r="B853" s="1"/>
      <c r="C853" s="80"/>
      <c r="D853" s="1"/>
      <c r="E853" s="48"/>
      <c r="F853" s="75"/>
      <c r="G853" s="1"/>
    </row>
    <row r="854" spans="1:7" ht="15.75">
      <c r="B854" s="1"/>
      <c r="C854" s="80"/>
      <c r="D854" s="1"/>
      <c r="E854" s="48"/>
      <c r="F854" s="75"/>
      <c r="G854" s="1"/>
    </row>
    <row r="855" spans="1:7" ht="15.75">
      <c r="B855" s="1"/>
      <c r="C855" s="80"/>
      <c r="D855" s="1"/>
      <c r="E855" s="48"/>
      <c r="F855" s="75"/>
      <c r="G855" s="1"/>
    </row>
    <row r="856" spans="1:7" ht="15.75">
      <c r="B856" s="1"/>
      <c r="C856" s="1"/>
      <c r="D856" s="48"/>
      <c r="E856" s="48"/>
      <c r="F856" s="75"/>
      <c r="G856" s="1"/>
    </row>
    <row r="857" spans="1:7" ht="15.75">
      <c r="B857" s="1"/>
      <c r="C857" s="1"/>
      <c r="D857" s="48"/>
      <c r="E857" s="48"/>
      <c r="F857" s="48" t="s">
        <v>213</v>
      </c>
      <c r="G857" s="1"/>
    </row>
    <row r="858" spans="1:7" ht="15.75">
      <c r="B858" s="1"/>
      <c r="C858" s="1"/>
      <c r="D858" s="1"/>
      <c r="E858" s="1"/>
      <c r="F858" s="75"/>
      <c r="G858" s="1"/>
    </row>
    <row r="859" spans="1:7" ht="15.75">
      <c r="B859" s="1"/>
      <c r="C859" s="1"/>
      <c r="D859" s="4"/>
      <c r="E859" s="4"/>
      <c r="F859" s="4"/>
      <c r="G859" s="1"/>
    </row>
    <row r="860" spans="1:7">
      <c r="B860" s="1"/>
      <c r="C860" s="1"/>
      <c r="D860" s="1"/>
      <c r="E860" s="1"/>
      <c r="F860" s="1"/>
      <c r="G860" s="1"/>
    </row>
    <row r="861" spans="1:7" ht="15.75">
      <c r="A861" s="48" t="s">
        <v>274</v>
      </c>
      <c r="B861" s="1"/>
      <c r="D861" s="1"/>
      <c r="E861" s="48"/>
      <c r="F861" s="81" t="s">
        <v>214</v>
      </c>
      <c r="G861" s="1"/>
    </row>
    <row r="862" spans="1:7" ht="15.75">
      <c r="A862" s="48" t="s">
        <v>275</v>
      </c>
      <c r="D862" s="1"/>
      <c r="E862" s="48"/>
      <c r="F862" s="1" t="s">
        <v>215</v>
      </c>
      <c r="G862" s="1"/>
    </row>
    <row r="863" spans="1:7" ht="15.75">
      <c r="B863" s="1"/>
      <c r="C863" s="1"/>
      <c r="D863" s="36"/>
      <c r="E863" s="44"/>
      <c r="F863" s="48"/>
      <c r="G863" s="1"/>
    </row>
    <row r="864" spans="1:7">
      <c r="B864" s="1"/>
      <c r="C864" s="1"/>
      <c r="D864" s="2"/>
      <c r="E864" s="3"/>
      <c r="F864" s="2"/>
      <c r="G864" s="1"/>
    </row>
    <row r="865" spans="2:7">
      <c r="B865" s="1"/>
      <c r="C865" s="1"/>
      <c r="D865" s="1"/>
      <c r="E865" s="9"/>
      <c r="F865" s="1"/>
      <c r="G865" s="1"/>
    </row>
    <row r="866" spans="2:7">
      <c r="B866" s="1"/>
      <c r="C866" s="1"/>
      <c r="D866" s="1"/>
      <c r="E866" s="9"/>
      <c r="F866" s="1"/>
      <c r="G866" s="1"/>
    </row>
  </sheetData>
  <mergeCells count="36">
    <mergeCell ref="C740:F740"/>
    <mergeCell ref="C712:F712"/>
    <mergeCell ref="G768:G769"/>
    <mergeCell ref="G742:G743"/>
    <mergeCell ref="C838:E838"/>
    <mergeCell ref="G794:G795"/>
    <mergeCell ref="G824:G825"/>
    <mergeCell ref="C817:E817"/>
    <mergeCell ref="C792:F792"/>
    <mergeCell ref="C835:E835"/>
    <mergeCell ref="G634:G635"/>
    <mergeCell ref="G329:G330"/>
    <mergeCell ref="G714:G715"/>
    <mergeCell ref="G441:G442"/>
    <mergeCell ref="C659:F659"/>
    <mergeCell ref="G550:G551"/>
    <mergeCell ref="G605:G606"/>
    <mergeCell ref="G661:G662"/>
    <mergeCell ref="C682:F682"/>
    <mergeCell ref="G684:G685"/>
    <mergeCell ref="C360:F360"/>
    <mergeCell ref="C328:F328"/>
    <mergeCell ref="C549:F549"/>
    <mergeCell ref="G361:G362"/>
    <mergeCell ref="C384:F384"/>
    <mergeCell ref="G386:G387"/>
    <mergeCell ref="C439:F439"/>
    <mergeCell ref="C493:F493"/>
    <mergeCell ref="G495:G496"/>
    <mergeCell ref="B13:F13"/>
    <mergeCell ref="D54:F54"/>
    <mergeCell ref="G291:G292"/>
    <mergeCell ref="G56:G57"/>
    <mergeCell ref="D109:F109"/>
    <mergeCell ref="G111:G112"/>
    <mergeCell ref="C289:F289"/>
  </mergeCells>
  <pageMargins left="0" right="0" top="0" bottom="0" header="0" footer="0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2020-11-02T10:51:28Z</dcterms:modified>
</cp:coreProperties>
</file>